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 concurrentCalc="0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2" i="1"/>
  <c r="F30" i="1"/>
  <c r="H30" i="1"/>
</calcChain>
</file>

<file path=xl/sharedStrings.xml><?xml version="1.0" encoding="utf-8"?>
<sst xmlns="http://schemas.openxmlformats.org/spreadsheetml/2006/main" count="237" uniqueCount="115">
  <si>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</si>
  <si>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</si>
  <si>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</si>
  <si>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</si>
  <si>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</si>
  <si>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</si>
  <si>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</si>
  <si>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</si>
  <si>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</si>
  <si>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</si>
  <si>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</si>
  <si>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</si>
  <si>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</si>
  <si>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74158</t>
  </si>
  <si>
    <t>Eijkelkamp</t>
  </si>
  <si>
    <t>#11.03.23</t>
  </si>
  <si>
    <t xml:space="preserve">Nivomer sa zvucnim i svetlosnim signalom </t>
  </si>
  <si>
    <t>Institut za vodoprivredu`Jaroslav Černi` a.d.u Beogradu</t>
  </si>
  <si>
    <t>Jaroslava Černog 80 11000 Beograd</t>
  </si>
  <si>
    <t>Stevan Prohaska</t>
  </si>
  <si>
    <t>stevan.prohaska@jcerni.co.rs</t>
  </si>
  <si>
    <t>74159</t>
  </si>
  <si>
    <t>#12.04.SA</t>
  </si>
  <si>
    <t xml:space="preserve">Bailer uzorkivač 250 ml sa mernom trakom od 20 m </t>
  </si>
  <si>
    <t>74160</t>
  </si>
  <si>
    <t>#11.11.01.08</t>
  </si>
  <si>
    <t xml:space="preserve">Mini diver </t>
  </si>
  <si>
    <t>74161</t>
  </si>
  <si>
    <t>#11.11.02.08</t>
  </si>
  <si>
    <t xml:space="preserve">Micro diver </t>
  </si>
  <si>
    <t>75510</t>
  </si>
  <si>
    <t>#11.31.15</t>
  </si>
  <si>
    <t>Pijeyometarski modem (sa jednim ulazom) za prenos podataka sa Divera GPRS komunikacijom ( putem e-mailova). Ukljucen dodatak za internu baromertrijsku kompenzaciju, spoljna robusna antena i instalacija SIM kartice i IrDa dongle za osnovno podesavanje</t>
  </si>
  <si>
    <t>Milan Dimkić</t>
  </si>
  <si>
    <t>headoffice@jcerni.co.rs</t>
  </si>
  <si>
    <t>75511</t>
  </si>
  <si>
    <t>#11.11.48.03.01</t>
  </si>
  <si>
    <t xml:space="preserve">e-SENSE opticki kabl duzine 20m </t>
  </si>
  <si>
    <t>75512</t>
  </si>
  <si>
    <t>#11.11.01.02</t>
  </si>
  <si>
    <t xml:space="preserve">Mini Diver, uredjaj za merenje i registrovanje nivoa i temperature vode. Metoda merenja sa fiksnim intervalom izmedju dva merenja.Opseg merenja  10 m.  </t>
  </si>
  <si>
    <t>75513</t>
  </si>
  <si>
    <t>#11.11.02.02</t>
  </si>
  <si>
    <t xml:space="preserve">Micro Diver uredjaj za merenje nivoa i temperature pod.vode. Metoda merenja: sa fiksnim i promenljivim intervalom izmedju dva merenja zavisan od dogadjaja, test crpenja. Opseg merenja nivoa 10 m </t>
  </si>
  <si>
    <t>75514</t>
  </si>
  <si>
    <t>#11.11.22</t>
  </si>
  <si>
    <t xml:space="preserve">Vektran kabl, precnik 1,6 mm duzine 50 m </t>
  </si>
  <si>
    <t>80221</t>
  </si>
  <si>
    <t>#SP502</t>
  </si>
  <si>
    <t xml:space="preserve">Terenski merač hlorofila u listu biljke </t>
  </si>
  <si>
    <t>Institut za kukuruz `Zemun Polje` u Beogradu</t>
  </si>
  <si>
    <t>Slobodana Bajića 1 11080 Zemun</t>
  </si>
  <si>
    <t>Milena Simić</t>
  </si>
  <si>
    <t>smilena@mrizp.rs</t>
  </si>
  <si>
    <t>83302</t>
  </si>
  <si>
    <t>#01020207C</t>
  </si>
  <si>
    <t xml:space="preserve">Edelman auger, bottom part, comb.type, </t>
  </si>
  <si>
    <t>Institut za ratarstvo i povrtarstvo u Novom Sadu</t>
  </si>
  <si>
    <t>Maksima Gorkog 30 21000 Novi Sad</t>
  </si>
  <si>
    <t>Petar Sekulić</t>
  </si>
  <si>
    <t>petar.sekulic@ifvcns.ns.ac.rs</t>
  </si>
  <si>
    <t>83303</t>
  </si>
  <si>
    <t>#011012C</t>
  </si>
  <si>
    <t xml:space="preserve">Extension rod, 100 cm, c.sc. </t>
  </si>
  <si>
    <t>83304</t>
  </si>
  <si>
    <t>#011040C</t>
  </si>
  <si>
    <t xml:space="preserve">Handle with ergonomical shaped grip, 60 cm </t>
  </si>
  <si>
    <t>85376</t>
  </si>
  <si>
    <t xml:space="preserve">Mini Diver, uređaj za merenje vode. Metoda merenja: sa fiksnim intervalom između dva merenja </t>
  </si>
  <si>
    <t>85377</t>
  </si>
  <si>
    <t xml:space="preserve">DDC optički kabl dužine 50 m namenjen za sve vrste Divera </t>
  </si>
  <si>
    <t>85378</t>
  </si>
  <si>
    <t xml:space="preserve">Terenski, e-SENSE modem, sadrži antenu i bateriju. </t>
  </si>
  <si>
    <t>85379</t>
  </si>
  <si>
    <t>#11.31.15.03</t>
  </si>
  <si>
    <t xml:space="preserve">Opcija za prenos GPRS podataka omogućava komunikaciju sa modemima putem e-mailova </t>
  </si>
  <si>
    <t>85699</t>
  </si>
  <si>
    <t>#11.41.21</t>
  </si>
  <si>
    <t xml:space="preserve">e+RAIN komplet, sadrži kišomer i registrator podataka </t>
  </si>
  <si>
    <t>85700</t>
  </si>
  <si>
    <t>#11.31.15.</t>
  </si>
  <si>
    <t xml:space="preserve">Terenski, e-SENSE modem, sadrži antenu i bateriju </t>
  </si>
  <si>
    <t>85701</t>
  </si>
  <si>
    <t>#AA11.80.01.45</t>
  </si>
  <si>
    <t xml:space="preserve">e SENSE optički kabl </t>
  </si>
  <si>
    <t>85702</t>
  </si>
  <si>
    <t>85703</t>
  </si>
  <si>
    <t>#11.11.10.03</t>
  </si>
  <si>
    <t xml:space="preserve">Jedinica za programiranje i očitavanje senzora na optičkom principu (gneydo) </t>
  </si>
  <si>
    <t>85704</t>
  </si>
  <si>
    <t>#11.31.11</t>
  </si>
  <si>
    <t xml:space="preserve">Instalacija SiM kartice </t>
  </si>
  <si>
    <t>86125</t>
  </si>
  <si>
    <t>#04.30.03</t>
  </si>
  <si>
    <t xml:space="preserve">Van Veen zahvatač-bager, težina od 25 kg. sadržaja 6 litara, zapremine 480 cm </t>
  </si>
  <si>
    <t>86837</t>
  </si>
  <si>
    <t>#5355-0600</t>
  </si>
  <si>
    <t xml:space="preserve">Teleskopski štap od aluminijuma (može se podešavati dužina štapa) 175-600cm </t>
  </si>
  <si>
    <t>Institut za zemljište u Beogradu</t>
  </si>
  <si>
    <t>Teodora Drajzera 7 11000 Beograd</t>
  </si>
  <si>
    <t>Srboljub Maksimović</t>
  </si>
  <si>
    <t>soilscis@sbb.rs</t>
  </si>
  <si>
    <t>86838</t>
  </si>
  <si>
    <t>#5354-0100</t>
  </si>
  <si>
    <t xml:space="preserve">Ugaona čaša od polipropilena 1000ml </t>
  </si>
  <si>
    <t>86839</t>
  </si>
  <si>
    <t>#5354-4100</t>
  </si>
  <si>
    <t xml:space="preserve">Držač boce sa bocom PP/Alu 750ml </t>
  </si>
  <si>
    <t>90480</t>
  </si>
  <si>
    <t>#Č00001</t>
  </si>
  <si>
    <t xml:space="preserve">Vata celulozna 1000g </t>
  </si>
  <si>
    <t>Institut za molekularnu genetiku i genetičko inženjerstvo u Beogradu</t>
  </si>
  <si>
    <t>Vojvode Stepe 444 11000 Beograd</t>
  </si>
  <si>
    <t>Vesna Maksimović</t>
  </si>
  <si>
    <t>vesamax@imgge.bg.ac.rs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</si>
</sst>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hidden="1"/>
    </xf>
    <xf numFmtId="2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1" fontId="0" fillId="0" borderId="8" xfId="0" applyNumberFormat="1" applyBorder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2" fontId="0" fillId="0" borderId="9" xfId="0" applyNumberFormat="1" applyBorder="1" applyAlignment="1" applyProtection="1">
      <alignment horizontal="left" vertical="top" wrapText="1"/>
      <protection hidden="1"/>
    </xf>
    <xf numFmtId="0" fontId="0" fillId="0" borderId="10" xfId="0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30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>
      <calculatedColumnFormula>Table5[[#This Row],[Količina]]*Table5[[#This Row],[Jedinična cena]]</calculatedColumnFormula>
    </tableColumn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0"/>
  <sheetViews>
    <sheetView tabSelected="1" view="pageLayout" zoomScaleNormal="100" workbookViewId="0">
      <selection activeCell="D6" sqref="D6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45" x14ac:dyDescent="0.25">
      <c r="A2" s="8">
        <v>1</v>
      </c>
      <c r="B2" s="8" t="s">
        <v>13</v>
      </c>
      <c r="C2" s="8" t="s">
        <v>14</v>
      </c>
      <c r="D2" s="8" t="s">
        <v>15</v>
      </c>
      <c r="E2" s="8" t="s">
        <v>16</v>
      </c>
      <c r="F2" s="9">
        <v>3</v>
      </c>
      <c r="G2" s="11"/>
      <c r="H2" s="10">
        <f>Table5[[#This Row],[Količina]]*Table5[[#This Row],[Jedinična cena]]</f>
        <v>0</v>
      </c>
      <c r="I2" s="8" t="s">
        <v>17</v>
      </c>
      <c r="J2" s="8" t="s">
        <v>18</v>
      </c>
      <c r="K2" s="8" t="s">
        <v>19</v>
      </c>
      <c r="L2" s="8" t="s">
        <v>20</v>
      </c>
    </row>
    <row r="3" spans="1:12" ht="45" x14ac:dyDescent="0.25">
      <c r="A3" s="8">
        <v>2</v>
      </c>
      <c r="B3" s="18" t="s">
        <v>21</v>
      </c>
      <c r="C3" s="19" t="s">
        <v>14</v>
      </c>
      <c r="D3" s="19" t="s">
        <v>22</v>
      </c>
      <c r="E3" s="20" t="s">
        <v>23</v>
      </c>
      <c r="F3" s="21">
        <v>1</v>
      </c>
      <c r="G3" s="11"/>
      <c r="H3" s="10">
        <f>Table5[[#This Row],[Količina]]*Table5[[#This Row],[Jedinična cena]]</f>
        <v>0</v>
      </c>
      <c r="I3" s="22" t="s">
        <v>17</v>
      </c>
      <c r="J3" s="19" t="s">
        <v>18</v>
      </c>
      <c r="K3" s="19" t="s">
        <v>19</v>
      </c>
      <c r="L3" s="20" t="s">
        <v>20</v>
      </c>
    </row>
    <row r="4" spans="1:12" ht="45" x14ac:dyDescent="0.25">
      <c r="A4" s="8">
        <v>3</v>
      </c>
      <c r="B4" s="18" t="s">
        <v>24</v>
      </c>
      <c r="C4" s="19" t="s">
        <v>14</v>
      </c>
      <c r="D4" s="19" t="s">
        <v>25</v>
      </c>
      <c r="E4" s="20" t="s">
        <v>26</v>
      </c>
      <c r="F4" s="21">
        <v>5</v>
      </c>
      <c r="G4" s="11"/>
      <c r="H4" s="10">
        <f>Table5[[#This Row],[Količina]]*Table5[[#This Row],[Jedinična cena]]</f>
        <v>0</v>
      </c>
      <c r="I4" s="22" t="s">
        <v>17</v>
      </c>
      <c r="J4" s="19" t="s">
        <v>18</v>
      </c>
      <c r="K4" s="19" t="s">
        <v>19</v>
      </c>
      <c r="L4" s="20" t="s">
        <v>20</v>
      </c>
    </row>
    <row r="5" spans="1:12" ht="45" x14ac:dyDescent="0.25">
      <c r="A5" s="8">
        <v>4</v>
      </c>
      <c r="B5" s="18" t="s">
        <v>27</v>
      </c>
      <c r="C5" s="19" t="s">
        <v>14</v>
      </c>
      <c r="D5" s="19" t="s">
        <v>28</v>
      </c>
      <c r="E5" s="20" t="s">
        <v>29</v>
      </c>
      <c r="F5" s="21">
        <v>5</v>
      </c>
      <c r="G5" s="11"/>
      <c r="H5" s="10">
        <f>Table5[[#This Row],[Količina]]*Table5[[#This Row],[Jedinična cena]]</f>
        <v>0</v>
      </c>
      <c r="I5" s="22" t="s">
        <v>17</v>
      </c>
      <c r="J5" s="19" t="s">
        <v>18</v>
      </c>
      <c r="K5" s="19" t="s">
        <v>19</v>
      </c>
      <c r="L5" s="20" t="s">
        <v>20</v>
      </c>
    </row>
    <row r="6" spans="1:12" ht="180" x14ac:dyDescent="0.25">
      <c r="A6" s="8">
        <v>5</v>
      </c>
      <c r="B6" s="18" t="s">
        <v>30</v>
      </c>
      <c r="C6" s="19" t="s">
        <v>14</v>
      </c>
      <c r="D6" s="19" t="s">
        <v>31</v>
      </c>
      <c r="E6" s="20" t="s">
        <v>32</v>
      </c>
      <c r="F6" s="21">
        <v>1</v>
      </c>
      <c r="G6" s="11"/>
      <c r="H6" s="10">
        <f>Table5[[#This Row],[Količina]]*Table5[[#This Row],[Jedinična cena]]</f>
        <v>0</v>
      </c>
      <c r="I6" s="22" t="s">
        <v>17</v>
      </c>
      <c r="J6" s="19" t="s">
        <v>18</v>
      </c>
      <c r="K6" s="19" t="s">
        <v>33</v>
      </c>
      <c r="L6" s="20" t="s">
        <v>34</v>
      </c>
    </row>
    <row r="7" spans="1:12" ht="45" x14ac:dyDescent="0.25">
      <c r="A7" s="8">
        <v>6</v>
      </c>
      <c r="B7" s="18" t="s">
        <v>35</v>
      </c>
      <c r="C7" s="19" t="s">
        <v>14</v>
      </c>
      <c r="D7" s="19" t="s">
        <v>36</v>
      </c>
      <c r="E7" s="20" t="s">
        <v>37</v>
      </c>
      <c r="F7" s="21">
        <v>1</v>
      </c>
      <c r="G7" s="11"/>
      <c r="H7" s="10">
        <f>Table5[[#This Row],[Količina]]*Table5[[#This Row],[Jedinična cena]]</f>
        <v>0</v>
      </c>
      <c r="I7" s="22" t="s">
        <v>17</v>
      </c>
      <c r="J7" s="19" t="s">
        <v>18</v>
      </c>
      <c r="K7" s="19" t="s">
        <v>33</v>
      </c>
      <c r="L7" s="20" t="s">
        <v>34</v>
      </c>
    </row>
    <row r="8" spans="1:12" ht="120" x14ac:dyDescent="0.25">
      <c r="A8" s="8">
        <v>7</v>
      </c>
      <c r="B8" s="18" t="s">
        <v>38</v>
      </c>
      <c r="C8" s="19" t="s">
        <v>14</v>
      </c>
      <c r="D8" s="19" t="s">
        <v>39</v>
      </c>
      <c r="E8" s="20" t="s">
        <v>40</v>
      </c>
      <c r="F8" s="21">
        <v>2</v>
      </c>
      <c r="G8" s="11"/>
      <c r="H8" s="10">
        <f>Table5[[#This Row],[Količina]]*Table5[[#This Row],[Jedinična cena]]</f>
        <v>0</v>
      </c>
      <c r="I8" s="22" t="s">
        <v>17</v>
      </c>
      <c r="J8" s="19" t="s">
        <v>18</v>
      </c>
      <c r="K8" s="19" t="s">
        <v>33</v>
      </c>
      <c r="L8" s="20" t="s">
        <v>34</v>
      </c>
    </row>
    <row r="9" spans="1:12" ht="135" x14ac:dyDescent="0.25">
      <c r="A9" s="8">
        <v>8</v>
      </c>
      <c r="B9" s="18" t="s">
        <v>41</v>
      </c>
      <c r="C9" s="19" t="s">
        <v>14</v>
      </c>
      <c r="D9" s="19" t="s">
        <v>42</v>
      </c>
      <c r="E9" s="20" t="s">
        <v>43</v>
      </c>
      <c r="F9" s="21">
        <v>1</v>
      </c>
      <c r="G9" s="11"/>
      <c r="H9" s="10">
        <f>Table5[[#This Row],[Količina]]*Table5[[#This Row],[Jedinična cena]]</f>
        <v>0</v>
      </c>
      <c r="I9" s="22" t="s">
        <v>17</v>
      </c>
      <c r="J9" s="19" t="s">
        <v>18</v>
      </c>
      <c r="K9" s="19" t="s">
        <v>33</v>
      </c>
      <c r="L9" s="20" t="s">
        <v>34</v>
      </c>
    </row>
    <row r="10" spans="1:12" ht="45" x14ac:dyDescent="0.25">
      <c r="A10" s="8">
        <v>9</v>
      </c>
      <c r="B10" s="18" t="s">
        <v>44</v>
      </c>
      <c r="C10" s="19" t="s">
        <v>14</v>
      </c>
      <c r="D10" s="19" t="s">
        <v>45</v>
      </c>
      <c r="E10" s="20" t="s">
        <v>46</v>
      </c>
      <c r="F10" s="21">
        <v>1</v>
      </c>
      <c r="G10" s="11"/>
      <c r="H10" s="10">
        <f>Table5[[#This Row],[Količina]]*Table5[[#This Row],[Jedinična cena]]</f>
        <v>0</v>
      </c>
      <c r="I10" s="22" t="s">
        <v>17</v>
      </c>
      <c r="J10" s="19" t="s">
        <v>18</v>
      </c>
      <c r="K10" s="19" t="s">
        <v>33</v>
      </c>
      <c r="L10" s="20" t="s">
        <v>34</v>
      </c>
    </row>
    <row r="11" spans="1:12" ht="45" x14ac:dyDescent="0.25">
      <c r="A11" s="8">
        <v>10</v>
      </c>
      <c r="B11" s="18" t="s">
        <v>47</v>
      </c>
      <c r="C11" s="19" t="s">
        <v>14</v>
      </c>
      <c r="D11" s="19" t="s">
        <v>48</v>
      </c>
      <c r="E11" s="20" t="s">
        <v>49</v>
      </c>
      <c r="F11" s="21">
        <v>1</v>
      </c>
      <c r="G11" s="11"/>
      <c r="H11" s="10">
        <f>Table5[[#This Row],[Količina]]*Table5[[#This Row],[Jedinična cena]]</f>
        <v>0</v>
      </c>
      <c r="I11" s="22" t="s">
        <v>50</v>
      </c>
      <c r="J11" s="19" t="s">
        <v>51</v>
      </c>
      <c r="K11" s="19" t="s">
        <v>52</v>
      </c>
      <c r="L11" s="20" t="s">
        <v>53</v>
      </c>
    </row>
    <row r="12" spans="1:12" ht="45" x14ac:dyDescent="0.25">
      <c r="A12" s="8">
        <v>11</v>
      </c>
      <c r="B12" s="18" t="s">
        <v>54</v>
      </c>
      <c r="C12" s="19" t="s">
        <v>14</v>
      </c>
      <c r="D12" s="19" t="s">
        <v>55</v>
      </c>
      <c r="E12" s="20" t="s">
        <v>56</v>
      </c>
      <c r="F12" s="21">
        <v>3</v>
      </c>
      <c r="G12" s="11"/>
      <c r="H12" s="10">
        <f>Table5[[#This Row],[Količina]]*Table5[[#This Row],[Jedinična cena]]</f>
        <v>0</v>
      </c>
      <c r="I12" s="22" t="s">
        <v>57</v>
      </c>
      <c r="J12" s="19" t="s">
        <v>58</v>
      </c>
      <c r="K12" s="19" t="s">
        <v>59</v>
      </c>
      <c r="L12" s="20" t="s">
        <v>60</v>
      </c>
    </row>
    <row r="13" spans="1:12" ht="45" x14ac:dyDescent="0.25">
      <c r="A13" s="8">
        <v>12</v>
      </c>
      <c r="B13" s="18" t="s">
        <v>61</v>
      </c>
      <c r="C13" s="19" t="s">
        <v>14</v>
      </c>
      <c r="D13" s="19" t="s">
        <v>62</v>
      </c>
      <c r="E13" s="20" t="s">
        <v>63</v>
      </c>
      <c r="F13" s="21">
        <v>8</v>
      </c>
      <c r="G13" s="11"/>
      <c r="H13" s="10">
        <f>Table5[[#This Row],[Količina]]*Table5[[#This Row],[Jedinična cena]]</f>
        <v>0</v>
      </c>
      <c r="I13" s="22" t="s">
        <v>57</v>
      </c>
      <c r="J13" s="19" t="s">
        <v>58</v>
      </c>
      <c r="K13" s="19" t="s">
        <v>59</v>
      </c>
      <c r="L13" s="20" t="s">
        <v>60</v>
      </c>
    </row>
    <row r="14" spans="1:12" ht="45" x14ac:dyDescent="0.25">
      <c r="A14" s="8">
        <v>13</v>
      </c>
      <c r="B14" s="18" t="s">
        <v>64</v>
      </c>
      <c r="C14" s="19" t="s">
        <v>14</v>
      </c>
      <c r="D14" s="19" t="s">
        <v>65</v>
      </c>
      <c r="E14" s="20" t="s">
        <v>66</v>
      </c>
      <c r="F14" s="21">
        <v>3</v>
      </c>
      <c r="G14" s="11"/>
      <c r="H14" s="10">
        <f>Table5[[#This Row],[Količina]]*Table5[[#This Row],[Jedinična cena]]</f>
        <v>0</v>
      </c>
      <c r="I14" s="22" t="s">
        <v>57</v>
      </c>
      <c r="J14" s="19" t="s">
        <v>58</v>
      </c>
      <c r="K14" s="19" t="s">
        <v>59</v>
      </c>
      <c r="L14" s="20" t="s">
        <v>60</v>
      </c>
    </row>
    <row r="15" spans="1:12" ht="75" x14ac:dyDescent="0.25">
      <c r="A15" s="8">
        <v>14</v>
      </c>
      <c r="B15" s="18" t="s">
        <v>67</v>
      </c>
      <c r="C15" s="19" t="s">
        <v>14</v>
      </c>
      <c r="D15" s="19" t="s">
        <v>39</v>
      </c>
      <c r="E15" s="20" t="s">
        <v>68</v>
      </c>
      <c r="F15" s="21">
        <v>1</v>
      </c>
      <c r="G15" s="11"/>
      <c r="H15" s="10">
        <f>Table5[[#This Row],[Količina]]*Table5[[#This Row],[Jedinična cena]]</f>
        <v>0</v>
      </c>
      <c r="I15" s="22" t="s">
        <v>17</v>
      </c>
      <c r="J15" s="19" t="s">
        <v>18</v>
      </c>
      <c r="K15" s="19" t="s">
        <v>19</v>
      </c>
      <c r="L15" s="20" t="s">
        <v>20</v>
      </c>
    </row>
    <row r="16" spans="1:12" ht="45" x14ac:dyDescent="0.25">
      <c r="A16" s="8">
        <v>15</v>
      </c>
      <c r="B16" s="18" t="s">
        <v>69</v>
      </c>
      <c r="C16" s="19" t="s">
        <v>14</v>
      </c>
      <c r="D16" s="19" t="s">
        <v>36</v>
      </c>
      <c r="E16" s="20" t="s">
        <v>70</v>
      </c>
      <c r="F16" s="21">
        <v>1</v>
      </c>
      <c r="G16" s="11"/>
      <c r="H16" s="10">
        <f>Table5[[#This Row],[Količina]]*Table5[[#This Row],[Jedinična cena]]</f>
        <v>0</v>
      </c>
      <c r="I16" s="22" t="s">
        <v>17</v>
      </c>
      <c r="J16" s="19" t="s">
        <v>18</v>
      </c>
      <c r="K16" s="19" t="s">
        <v>19</v>
      </c>
      <c r="L16" s="20" t="s">
        <v>20</v>
      </c>
    </row>
    <row r="17" spans="1:12" ht="45" x14ac:dyDescent="0.25">
      <c r="A17" s="8">
        <v>16</v>
      </c>
      <c r="B17" s="18" t="s">
        <v>71</v>
      </c>
      <c r="C17" s="19" t="s">
        <v>14</v>
      </c>
      <c r="D17" s="19" t="s">
        <v>31</v>
      </c>
      <c r="E17" s="20" t="s">
        <v>72</v>
      </c>
      <c r="F17" s="21">
        <v>1</v>
      </c>
      <c r="G17" s="11"/>
      <c r="H17" s="10">
        <f>Table5[[#This Row],[Količina]]*Table5[[#This Row],[Jedinična cena]]</f>
        <v>0</v>
      </c>
      <c r="I17" s="22" t="s">
        <v>17</v>
      </c>
      <c r="J17" s="19" t="s">
        <v>18</v>
      </c>
      <c r="K17" s="19" t="s">
        <v>19</v>
      </c>
      <c r="L17" s="20" t="s">
        <v>20</v>
      </c>
    </row>
    <row r="18" spans="1:12" ht="75" x14ac:dyDescent="0.25">
      <c r="A18" s="8">
        <v>17</v>
      </c>
      <c r="B18" s="18" t="s">
        <v>73</v>
      </c>
      <c r="C18" s="19" t="s">
        <v>14</v>
      </c>
      <c r="D18" s="19" t="s">
        <v>74</v>
      </c>
      <c r="E18" s="20" t="s">
        <v>75</v>
      </c>
      <c r="F18" s="21">
        <v>1</v>
      </c>
      <c r="G18" s="11"/>
      <c r="H18" s="10">
        <f>Table5[[#This Row],[Količina]]*Table5[[#This Row],[Jedinična cena]]</f>
        <v>0</v>
      </c>
      <c r="I18" s="22" t="s">
        <v>17</v>
      </c>
      <c r="J18" s="19" t="s">
        <v>18</v>
      </c>
      <c r="K18" s="19" t="s">
        <v>19</v>
      </c>
      <c r="L18" s="20" t="s">
        <v>20</v>
      </c>
    </row>
    <row r="19" spans="1:12" ht="45" x14ac:dyDescent="0.25">
      <c r="A19" s="8">
        <v>18</v>
      </c>
      <c r="B19" s="18" t="s">
        <v>76</v>
      </c>
      <c r="C19" s="19" t="s">
        <v>14</v>
      </c>
      <c r="D19" s="19" t="s">
        <v>77</v>
      </c>
      <c r="E19" s="20" t="s">
        <v>78</v>
      </c>
      <c r="F19" s="21">
        <v>1</v>
      </c>
      <c r="G19" s="11"/>
      <c r="H19" s="10">
        <f>Table5[[#This Row],[Količina]]*Table5[[#This Row],[Jedinična cena]]</f>
        <v>0</v>
      </c>
      <c r="I19" s="22" t="s">
        <v>17</v>
      </c>
      <c r="J19" s="19" t="s">
        <v>18</v>
      </c>
      <c r="K19" s="19" t="s">
        <v>19</v>
      </c>
      <c r="L19" s="20" t="s">
        <v>20</v>
      </c>
    </row>
    <row r="20" spans="1:12" ht="45" x14ac:dyDescent="0.25">
      <c r="A20" s="8">
        <v>19</v>
      </c>
      <c r="B20" s="18" t="s">
        <v>79</v>
      </c>
      <c r="C20" s="19" t="s">
        <v>14</v>
      </c>
      <c r="D20" s="19" t="s">
        <v>80</v>
      </c>
      <c r="E20" s="20" t="s">
        <v>81</v>
      </c>
      <c r="F20" s="21">
        <v>1</v>
      </c>
      <c r="G20" s="11"/>
      <c r="H20" s="10">
        <f>Table5[[#This Row],[Količina]]*Table5[[#This Row],[Jedinična cena]]</f>
        <v>0</v>
      </c>
      <c r="I20" s="22" t="s">
        <v>17</v>
      </c>
      <c r="J20" s="19" t="s">
        <v>18</v>
      </c>
      <c r="K20" s="19" t="s">
        <v>19</v>
      </c>
      <c r="L20" s="20" t="s">
        <v>20</v>
      </c>
    </row>
    <row r="21" spans="1:12" ht="45" x14ac:dyDescent="0.25">
      <c r="A21" s="8">
        <v>20</v>
      </c>
      <c r="B21" s="18" t="s">
        <v>82</v>
      </c>
      <c r="C21" s="19" t="s">
        <v>14</v>
      </c>
      <c r="D21" s="19" t="s">
        <v>83</v>
      </c>
      <c r="E21" s="20" t="s">
        <v>84</v>
      </c>
      <c r="F21" s="21">
        <v>1</v>
      </c>
      <c r="G21" s="11"/>
      <c r="H21" s="10">
        <f>Table5[[#This Row],[Količina]]*Table5[[#This Row],[Jedinična cena]]</f>
        <v>0</v>
      </c>
      <c r="I21" s="22" t="s">
        <v>17</v>
      </c>
      <c r="J21" s="19" t="s">
        <v>18</v>
      </c>
      <c r="K21" s="19" t="s">
        <v>19</v>
      </c>
      <c r="L21" s="20" t="s">
        <v>20</v>
      </c>
    </row>
    <row r="22" spans="1:12" ht="75" x14ac:dyDescent="0.25">
      <c r="A22" s="8">
        <v>21</v>
      </c>
      <c r="B22" s="18" t="s">
        <v>85</v>
      </c>
      <c r="C22" s="19" t="s">
        <v>14</v>
      </c>
      <c r="D22" s="19" t="s">
        <v>74</v>
      </c>
      <c r="E22" s="20" t="s">
        <v>75</v>
      </c>
      <c r="F22" s="21">
        <v>1</v>
      </c>
      <c r="G22" s="11"/>
      <c r="H22" s="10">
        <f>Table5[[#This Row],[Količina]]*Table5[[#This Row],[Jedinična cena]]</f>
        <v>0</v>
      </c>
      <c r="I22" s="22" t="s">
        <v>17</v>
      </c>
      <c r="J22" s="19" t="s">
        <v>18</v>
      </c>
      <c r="K22" s="19" t="s">
        <v>19</v>
      </c>
      <c r="L22" s="20" t="s">
        <v>20</v>
      </c>
    </row>
    <row r="23" spans="1:12" ht="60" x14ac:dyDescent="0.25">
      <c r="A23" s="8">
        <v>22</v>
      </c>
      <c r="B23" s="18" t="s">
        <v>86</v>
      </c>
      <c r="C23" s="19" t="s">
        <v>14</v>
      </c>
      <c r="D23" s="19" t="s">
        <v>87</v>
      </c>
      <c r="E23" s="20" t="s">
        <v>88</v>
      </c>
      <c r="F23" s="21">
        <v>1</v>
      </c>
      <c r="G23" s="11"/>
      <c r="H23" s="10">
        <f>Table5[[#This Row],[Količina]]*Table5[[#This Row],[Jedinična cena]]</f>
        <v>0</v>
      </c>
      <c r="I23" s="22" t="s">
        <v>17</v>
      </c>
      <c r="J23" s="19" t="s">
        <v>18</v>
      </c>
      <c r="K23" s="19" t="s">
        <v>19</v>
      </c>
      <c r="L23" s="20" t="s">
        <v>20</v>
      </c>
    </row>
    <row r="24" spans="1:12" ht="45" x14ac:dyDescent="0.25">
      <c r="A24" s="8">
        <v>23</v>
      </c>
      <c r="B24" s="18" t="s">
        <v>89</v>
      </c>
      <c r="C24" s="19" t="s">
        <v>14</v>
      </c>
      <c r="D24" s="19" t="s">
        <v>90</v>
      </c>
      <c r="E24" s="20" t="s">
        <v>91</v>
      </c>
      <c r="F24" s="21">
        <v>2</v>
      </c>
      <c r="G24" s="11"/>
      <c r="H24" s="10">
        <f>Table5[[#This Row],[Količina]]*Table5[[#This Row],[Jedinična cena]]</f>
        <v>0</v>
      </c>
      <c r="I24" s="22" t="s">
        <v>17</v>
      </c>
      <c r="J24" s="19" t="s">
        <v>18</v>
      </c>
      <c r="K24" s="19" t="s">
        <v>19</v>
      </c>
      <c r="L24" s="20" t="s">
        <v>20</v>
      </c>
    </row>
    <row r="25" spans="1:12" ht="45" x14ac:dyDescent="0.25">
      <c r="A25" s="8">
        <v>24</v>
      </c>
      <c r="B25" s="18" t="s">
        <v>92</v>
      </c>
      <c r="C25" s="19" t="s">
        <v>14</v>
      </c>
      <c r="D25" s="19" t="s">
        <v>93</v>
      </c>
      <c r="E25" s="20" t="s">
        <v>94</v>
      </c>
      <c r="F25" s="21">
        <v>1</v>
      </c>
      <c r="G25" s="11"/>
      <c r="H25" s="10">
        <f>Table5[[#This Row],[Količina]]*Table5[[#This Row],[Jedinična cena]]</f>
        <v>0</v>
      </c>
      <c r="I25" s="22" t="s">
        <v>17</v>
      </c>
      <c r="J25" s="19" t="s">
        <v>18</v>
      </c>
      <c r="K25" s="19" t="s">
        <v>19</v>
      </c>
      <c r="L25" s="20" t="s">
        <v>20</v>
      </c>
    </row>
    <row r="26" spans="1:12" ht="60" x14ac:dyDescent="0.25">
      <c r="A26" s="8">
        <v>25</v>
      </c>
      <c r="B26" s="18" t="s">
        <v>95</v>
      </c>
      <c r="C26" s="19" t="s">
        <v>14</v>
      </c>
      <c r="D26" s="19" t="s">
        <v>96</v>
      </c>
      <c r="E26" s="20" t="s">
        <v>97</v>
      </c>
      <c r="F26" s="21">
        <v>2</v>
      </c>
      <c r="G26" s="11"/>
      <c r="H26" s="10">
        <f>Table5[[#This Row],[Količina]]*Table5[[#This Row],[Jedinična cena]]</f>
        <v>0</v>
      </c>
      <c r="I26" s="22" t="s">
        <v>98</v>
      </c>
      <c r="J26" s="19" t="s">
        <v>99</v>
      </c>
      <c r="K26" s="19" t="s">
        <v>100</v>
      </c>
      <c r="L26" s="20" t="s">
        <v>101</v>
      </c>
    </row>
    <row r="27" spans="1:12" ht="30" x14ac:dyDescent="0.25">
      <c r="A27" s="8">
        <v>26</v>
      </c>
      <c r="B27" s="18" t="s">
        <v>102</v>
      </c>
      <c r="C27" s="19" t="s">
        <v>14</v>
      </c>
      <c r="D27" s="19" t="s">
        <v>103</v>
      </c>
      <c r="E27" s="20" t="s">
        <v>104</v>
      </c>
      <c r="F27" s="21">
        <v>2</v>
      </c>
      <c r="G27" s="11"/>
      <c r="H27" s="10">
        <f>Table5[[#This Row],[Količina]]*Table5[[#This Row],[Jedinična cena]]</f>
        <v>0</v>
      </c>
      <c r="I27" s="22" t="s">
        <v>98</v>
      </c>
      <c r="J27" s="19" t="s">
        <v>99</v>
      </c>
      <c r="K27" s="19" t="s">
        <v>100</v>
      </c>
      <c r="L27" s="20" t="s">
        <v>101</v>
      </c>
    </row>
    <row r="28" spans="1:12" ht="30" x14ac:dyDescent="0.25">
      <c r="A28" s="8">
        <v>27</v>
      </c>
      <c r="B28" s="18" t="s">
        <v>105</v>
      </c>
      <c r="C28" s="19" t="s">
        <v>14</v>
      </c>
      <c r="D28" s="19" t="s">
        <v>106</v>
      </c>
      <c r="E28" s="20" t="s">
        <v>107</v>
      </c>
      <c r="F28" s="21">
        <v>2</v>
      </c>
      <c r="G28" s="11"/>
      <c r="H28" s="10">
        <f>Table5[[#This Row],[Količina]]*Table5[[#This Row],[Jedinična cena]]</f>
        <v>0</v>
      </c>
      <c r="I28" s="22" t="s">
        <v>98</v>
      </c>
      <c r="J28" s="19" t="s">
        <v>99</v>
      </c>
      <c r="K28" s="19" t="s">
        <v>100</v>
      </c>
      <c r="L28" s="20" t="s">
        <v>101</v>
      </c>
    </row>
    <row r="29" spans="1:12" ht="60" x14ac:dyDescent="0.25">
      <c r="A29" s="8">
        <v>28</v>
      </c>
      <c r="B29" s="18" t="s">
        <v>108</v>
      </c>
      <c r="C29" s="19" t="s">
        <v>14</v>
      </c>
      <c r="D29" s="19" t="s">
        <v>109</v>
      </c>
      <c r="E29" s="20" t="s">
        <v>110</v>
      </c>
      <c r="F29" s="21">
        <v>20</v>
      </c>
      <c r="G29" s="11"/>
      <c r="H29" s="10">
        <f>Table5[[#This Row],[Količina]]*Table5[[#This Row],[Jedinična cena]]</f>
        <v>0</v>
      </c>
      <c r="I29" s="22" t="s">
        <v>111</v>
      </c>
      <c r="J29" s="19" t="s">
        <v>112</v>
      </c>
      <c r="K29" s="19" t="s">
        <v>113</v>
      </c>
      <c r="L29" s="20" t="s">
        <v>114</v>
      </c>
    </row>
    <row r="30" spans="1:12" x14ac:dyDescent="0.25">
      <c r="A30" s="12" t="s">
        <v>12</v>
      </c>
      <c r="B30" s="13"/>
      <c r="C30" s="13"/>
      <c r="D30" s="13"/>
      <c r="E30" s="14"/>
      <c r="F30" s="16">
        <f>SUBTOTAL(109,Table5[Količina])</f>
        <v>73</v>
      </c>
      <c r="G30" s="17"/>
      <c r="H30" s="15">
        <f>SUBTOTAL(109,Table5[Ukupna cena])</f>
        <v>0</v>
      </c>
      <c r="I30" s="12"/>
      <c r="J30" s="13"/>
      <c r="K30" s="13"/>
      <c r="L30" s="14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:G29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Mila Maksimović</cp:lastModifiedBy>
  <cp:lastPrinted>2011-11-24T09:24:04Z</cp:lastPrinted>
  <dcterms:created xsi:type="dcterms:W3CDTF">2011-11-23T11:42:12Z</dcterms:created>
  <dcterms:modified xsi:type="dcterms:W3CDTF">2012-05-23T09:50:18Z</dcterms:modified>
</cp:coreProperties>
</file>