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2" i="1"/>
  <c r="F13" i="1"/>
  <c r="H13" i="1"/>
</calcChain>
</file>

<file path=xl/sharedStrings.xml><?xml version="1.0" encoding="utf-8"?>
<sst xmlns="http://schemas.openxmlformats.org/spreadsheetml/2006/main" count="101" uniqueCount="77">
  <si>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</si>
  <si>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</si>
  <si>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</si>
  <si>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</si>
  <si>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</si>
  <si>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</si>
  <si>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</si>
  <si>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</si>
  <si>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</si>
  <si>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</si>
  <si>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</si>
  <si>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</si>
  <si>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</si>
  <si>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72423</t>
  </si>
  <si>
    <t>Kern</t>
  </si>
  <si>
    <t xml:space="preserve">#Model KERN 440-35A </t>
  </si>
  <si>
    <t xml:space="preserve">Model KERN 440-35A  </t>
  </si>
  <si>
    <t>Institut za nuklearne nauke `Vinča`</t>
  </si>
  <si>
    <t>Mike Petrovića Alasa 12 11001 Beograd</t>
  </si>
  <si>
    <t>Marija Radojčić</t>
  </si>
  <si>
    <t>marija@vinca.rs</t>
  </si>
  <si>
    <t>72427</t>
  </si>
  <si>
    <t xml:space="preserve">#Model KERN ABS 220-4 </t>
  </si>
  <si>
    <t xml:space="preserve">Model KERN ABS 220-4  </t>
  </si>
  <si>
    <t>78521</t>
  </si>
  <si>
    <t>#KERN 572-35</t>
  </si>
  <si>
    <t xml:space="preserve">Model KERN 572-35, Tehnička vaga, na 2 decimale, baždarena, sa certifikatom,Maksimalni kapacitet: 2410 g, Očitavanje: 0,01 g, Minimalna masa: 10 mg, Veličina merne platforme (Ø/WxD): 15 cm, Linearnost: ± 0,03 g, Ponovljivost: 0,01 g   </t>
  </si>
  <si>
    <t>Poljoprivredni fakultet u Novom Sadu</t>
  </si>
  <si>
    <t>Trg Dositeja Obradovića 8 21000 Novi Sad</t>
  </si>
  <si>
    <t>Vladislav Ognjanov</t>
  </si>
  <si>
    <t>vognjanov@polj.uns.ac.rs</t>
  </si>
  <si>
    <t>81629</t>
  </si>
  <si>
    <t>#LY70.1</t>
  </si>
  <si>
    <t xml:space="preserve">Tehnicka vaga </t>
  </si>
  <si>
    <t>Prirodnomatematički fakultet u Nišu</t>
  </si>
  <si>
    <t>Ćirila i Metodija 2 18000 Niš</t>
  </si>
  <si>
    <t>Gordana Stojanović</t>
  </si>
  <si>
    <t>gocast@pmf.ni.ac.rs</t>
  </si>
  <si>
    <t>81953</t>
  </si>
  <si>
    <t>#1</t>
  </si>
  <si>
    <t xml:space="preserve">Vaga KB 650-2NM, 650g/0.01 </t>
  </si>
  <si>
    <t>Institut za biološka istraživanja `Siniša Stanković` u Beogradu</t>
  </si>
  <si>
    <t>29. novembar 142 11060 Beograd</t>
  </si>
  <si>
    <t>Zorica Saičić</t>
  </si>
  <si>
    <t>zorica.saicic@ibiss.bg.ac.rs</t>
  </si>
  <si>
    <t>81954</t>
  </si>
  <si>
    <t>#2</t>
  </si>
  <si>
    <t xml:space="preserve">KB-A01M Rechargeable battery pack (internal) </t>
  </si>
  <si>
    <t>83067</t>
  </si>
  <si>
    <t>#9901391</t>
  </si>
  <si>
    <t xml:space="preserve">Analitička vaga Kern ABJ 120g/0,1mg (Analytical balance ABJ 120-4M) </t>
  </si>
  <si>
    <t>Farmaceutski fakultet u Beogradu</t>
  </si>
  <si>
    <t>Vojvode Stepe 459 11000 Beograd</t>
  </si>
  <si>
    <t>Snežana Savić</t>
  </si>
  <si>
    <t>snexs@pharmacy.bg.ac.rs</t>
  </si>
  <si>
    <t>86765</t>
  </si>
  <si>
    <t>#ABJ80-4M</t>
  </si>
  <si>
    <t xml:space="preserve">Analitička vaga Kern </t>
  </si>
  <si>
    <t>Stomatološki fakultet u  Beogradu</t>
  </si>
  <si>
    <t>Dr Subotića 8 11000 Beograd</t>
  </si>
  <si>
    <t>Božidar Brković</t>
  </si>
  <si>
    <t>brkovic73@yahoo.com</t>
  </si>
  <si>
    <t>91387</t>
  </si>
  <si>
    <t>#9901341</t>
  </si>
  <si>
    <t xml:space="preserve">VAGA ELEKTRONSKA 440-35A, KERN </t>
  </si>
  <si>
    <t>Tehnološko-metalurški fakultet u Beogradu</t>
  </si>
  <si>
    <t>Karnegijeva 4 11000 Beograd</t>
  </si>
  <si>
    <t>Suzana Dimitrijević-Branković</t>
  </si>
  <si>
    <t>suzana@tmf.bg.ac.rs</t>
  </si>
  <si>
    <t>91388</t>
  </si>
  <si>
    <t>#6239755</t>
  </si>
  <si>
    <t xml:space="preserve">HUMIDITY BALANCE MLS 65-3A </t>
  </si>
  <si>
    <t>91590</t>
  </si>
  <si>
    <t>#ALS 250-4A</t>
  </si>
  <si>
    <t xml:space="preserve">Analitička vaga tačnosti 0.0001 </t>
  </si>
  <si>
    <t>Lazar Savin</t>
  </si>
  <si>
    <t>savlaz@polj.uns.ac.rs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</si>
</sst>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3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3"/>
  <sheetViews>
    <sheetView tabSelected="1" view="pageLayout" zoomScaleNormal="100" workbookViewId="0">
      <selection activeCell="K4" sqref="K4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30" x14ac:dyDescent="0.25">
      <c r="A3" s="8">
        <v>2</v>
      </c>
      <c r="B3" s="18" t="s">
        <v>21</v>
      </c>
      <c r="C3" s="19" t="s">
        <v>14</v>
      </c>
      <c r="D3" s="19" t="s">
        <v>22</v>
      </c>
      <c r="E3" s="20" t="s">
        <v>23</v>
      </c>
      <c r="F3" s="21">
        <v>1</v>
      </c>
      <c r="G3" s="11"/>
      <c r="H3" s="10">
        <f>Table5[[#This Row],[Količina]]*Table5[[#This Row],[Jedinična cena]]</f>
        <v>0</v>
      </c>
      <c r="I3" s="22" t="s">
        <v>17</v>
      </c>
      <c r="J3" s="19" t="s">
        <v>18</v>
      </c>
      <c r="K3" s="19" t="s">
        <v>19</v>
      </c>
      <c r="L3" s="20" t="s">
        <v>20</v>
      </c>
    </row>
    <row r="4" spans="1:12" ht="165" x14ac:dyDescent="0.25">
      <c r="A4" s="8">
        <v>3</v>
      </c>
      <c r="B4" s="18" t="s">
        <v>24</v>
      </c>
      <c r="C4" s="19" t="s">
        <v>14</v>
      </c>
      <c r="D4" s="19" t="s">
        <v>25</v>
      </c>
      <c r="E4" s="20" t="s">
        <v>26</v>
      </c>
      <c r="F4" s="21">
        <v>1</v>
      </c>
      <c r="G4" s="11"/>
      <c r="H4" s="10">
        <f>Table5[[#This Row],[Količina]]*Table5[[#This Row],[Jedinična cena]]</f>
        <v>0</v>
      </c>
      <c r="I4" s="22" t="s">
        <v>27</v>
      </c>
      <c r="J4" s="19" t="s">
        <v>28</v>
      </c>
      <c r="K4" s="19" t="s">
        <v>29</v>
      </c>
      <c r="L4" s="20" t="s">
        <v>30</v>
      </c>
    </row>
    <row r="5" spans="1:12" ht="30" x14ac:dyDescent="0.25">
      <c r="A5" s="8">
        <v>4</v>
      </c>
      <c r="B5" s="18" t="s">
        <v>31</v>
      </c>
      <c r="C5" s="19" t="s">
        <v>14</v>
      </c>
      <c r="D5" s="19" t="s">
        <v>32</v>
      </c>
      <c r="E5" s="20" t="s">
        <v>33</v>
      </c>
      <c r="F5" s="21">
        <v>1</v>
      </c>
      <c r="G5" s="11"/>
      <c r="H5" s="10">
        <f>Table5[[#This Row],[Količina]]*Table5[[#This Row],[Jedinična cena]]</f>
        <v>0</v>
      </c>
      <c r="I5" s="22" t="s">
        <v>34</v>
      </c>
      <c r="J5" s="19" t="s">
        <v>35</v>
      </c>
      <c r="K5" s="19" t="s">
        <v>36</v>
      </c>
      <c r="L5" s="20" t="s">
        <v>37</v>
      </c>
    </row>
    <row r="6" spans="1:12" ht="45" x14ac:dyDescent="0.25">
      <c r="A6" s="8">
        <v>5</v>
      </c>
      <c r="B6" s="18" t="s">
        <v>38</v>
      </c>
      <c r="C6" s="19" t="s">
        <v>14</v>
      </c>
      <c r="D6" s="19" t="s">
        <v>39</v>
      </c>
      <c r="E6" s="20" t="s">
        <v>40</v>
      </c>
      <c r="F6" s="21">
        <v>1</v>
      </c>
      <c r="G6" s="11"/>
      <c r="H6" s="10">
        <f>Table5[[#This Row],[Količina]]*Table5[[#This Row],[Jedinična cena]]</f>
        <v>0</v>
      </c>
      <c r="I6" s="22" t="s">
        <v>41</v>
      </c>
      <c r="J6" s="19" t="s">
        <v>42</v>
      </c>
      <c r="K6" s="19" t="s">
        <v>43</v>
      </c>
      <c r="L6" s="20" t="s">
        <v>44</v>
      </c>
    </row>
    <row r="7" spans="1:12" ht="45" x14ac:dyDescent="0.25">
      <c r="A7" s="8">
        <v>6</v>
      </c>
      <c r="B7" s="18" t="s">
        <v>45</v>
      </c>
      <c r="C7" s="19" t="s">
        <v>14</v>
      </c>
      <c r="D7" s="19" t="s">
        <v>46</v>
      </c>
      <c r="E7" s="20" t="s">
        <v>47</v>
      </c>
      <c r="F7" s="21">
        <v>1</v>
      </c>
      <c r="G7" s="11"/>
      <c r="H7" s="10">
        <f>Table5[[#This Row],[Količina]]*Table5[[#This Row],[Jedinična cena]]</f>
        <v>0</v>
      </c>
      <c r="I7" s="22" t="s">
        <v>41</v>
      </c>
      <c r="J7" s="19" t="s">
        <v>42</v>
      </c>
      <c r="K7" s="19" t="s">
        <v>43</v>
      </c>
      <c r="L7" s="20" t="s">
        <v>44</v>
      </c>
    </row>
    <row r="8" spans="1:12" ht="45" x14ac:dyDescent="0.25">
      <c r="A8" s="8">
        <v>7</v>
      </c>
      <c r="B8" s="18" t="s">
        <v>48</v>
      </c>
      <c r="C8" s="19" t="s">
        <v>14</v>
      </c>
      <c r="D8" s="19" t="s">
        <v>49</v>
      </c>
      <c r="E8" s="20" t="s">
        <v>50</v>
      </c>
      <c r="F8" s="21">
        <v>1</v>
      </c>
      <c r="G8" s="11"/>
      <c r="H8" s="10">
        <f>Table5[[#This Row],[Količina]]*Table5[[#This Row],[Jedinična cena]]</f>
        <v>0</v>
      </c>
      <c r="I8" s="22" t="s">
        <v>51</v>
      </c>
      <c r="J8" s="19" t="s">
        <v>52</v>
      </c>
      <c r="K8" s="19" t="s">
        <v>53</v>
      </c>
      <c r="L8" s="20" t="s">
        <v>54</v>
      </c>
    </row>
    <row r="9" spans="1:12" ht="30" x14ac:dyDescent="0.25">
      <c r="A9" s="8">
        <v>8</v>
      </c>
      <c r="B9" s="18" t="s">
        <v>55</v>
      </c>
      <c r="C9" s="19" t="s">
        <v>14</v>
      </c>
      <c r="D9" s="19" t="s">
        <v>56</v>
      </c>
      <c r="E9" s="20" t="s">
        <v>57</v>
      </c>
      <c r="F9" s="21">
        <v>1</v>
      </c>
      <c r="G9" s="11"/>
      <c r="H9" s="10">
        <f>Table5[[#This Row],[Količina]]*Table5[[#This Row],[Jedinična cena]]</f>
        <v>0</v>
      </c>
      <c r="I9" s="22" t="s">
        <v>58</v>
      </c>
      <c r="J9" s="19" t="s">
        <v>59</v>
      </c>
      <c r="K9" s="19" t="s">
        <v>60</v>
      </c>
      <c r="L9" s="20" t="s">
        <v>61</v>
      </c>
    </row>
    <row r="10" spans="1:12" ht="45" x14ac:dyDescent="0.25">
      <c r="A10" s="8">
        <v>9</v>
      </c>
      <c r="B10" s="18" t="s">
        <v>62</v>
      </c>
      <c r="C10" s="19" t="s">
        <v>14</v>
      </c>
      <c r="D10" s="19" t="s">
        <v>63</v>
      </c>
      <c r="E10" s="20" t="s">
        <v>64</v>
      </c>
      <c r="F10" s="21">
        <v>1</v>
      </c>
      <c r="G10" s="11"/>
      <c r="H10" s="10">
        <f>Table5[[#This Row],[Količina]]*Table5[[#This Row],[Jedinična cena]]</f>
        <v>0</v>
      </c>
      <c r="I10" s="22" t="s">
        <v>65</v>
      </c>
      <c r="J10" s="19" t="s">
        <v>66</v>
      </c>
      <c r="K10" s="19" t="s">
        <v>67</v>
      </c>
      <c r="L10" s="20" t="s">
        <v>68</v>
      </c>
    </row>
    <row r="11" spans="1:12" ht="45" x14ac:dyDescent="0.25">
      <c r="A11" s="8">
        <v>10</v>
      </c>
      <c r="B11" s="18" t="s">
        <v>69</v>
      </c>
      <c r="C11" s="19" t="s">
        <v>14</v>
      </c>
      <c r="D11" s="19" t="s">
        <v>70</v>
      </c>
      <c r="E11" s="20" t="s">
        <v>71</v>
      </c>
      <c r="F11" s="21">
        <v>1</v>
      </c>
      <c r="G11" s="11"/>
      <c r="H11" s="10">
        <f>Table5[[#This Row],[Količina]]*Table5[[#This Row],[Jedinična cena]]</f>
        <v>0</v>
      </c>
      <c r="I11" s="22" t="s">
        <v>65</v>
      </c>
      <c r="J11" s="19" t="s">
        <v>66</v>
      </c>
      <c r="K11" s="19" t="s">
        <v>67</v>
      </c>
      <c r="L11" s="20" t="s">
        <v>68</v>
      </c>
    </row>
    <row r="12" spans="1:12" ht="45" x14ac:dyDescent="0.25">
      <c r="A12" s="8">
        <v>11</v>
      </c>
      <c r="B12" s="18" t="s">
        <v>72</v>
      </c>
      <c r="C12" s="19" t="s">
        <v>14</v>
      </c>
      <c r="D12" s="19" t="s">
        <v>73</v>
      </c>
      <c r="E12" s="20" t="s">
        <v>74</v>
      </c>
      <c r="F12" s="21">
        <v>1</v>
      </c>
      <c r="G12" s="11"/>
      <c r="H12" s="10">
        <f>Table5[[#This Row],[Količina]]*Table5[[#This Row],[Jedinična cena]]</f>
        <v>0</v>
      </c>
      <c r="I12" s="22" t="s">
        <v>27</v>
      </c>
      <c r="J12" s="19" t="s">
        <v>28</v>
      </c>
      <c r="K12" s="19" t="s">
        <v>75</v>
      </c>
      <c r="L12" s="20" t="s">
        <v>76</v>
      </c>
    </row>
    <row r="13" spans="1:12" x14ac:dyDescent="0.25">
      <c r="A13" s="12" t="s">
        <v>12</v>
      </c>
      <c r="B13" s="13"/>
      <c r="C13" s="13"/>
      <c r="D13" s="13"/>
      <c r="E13" s="14"/>
      <c r="F13" s="16">
        <f>SUBTOTAL(109,Table5[Količina])</f>
        <v>11</v>
      </c>
      <c r="G13" s="17"/>
      <c r="H13" s="15">
        <f>SUBTOTAL(109,Table5[Ukupna cena])</f>
        <v>0</v>
      </c>
      <c r="I13" s="12"/>
      <c r="J13" s="13"/>
      <c r="K13" s="13"/>
      <c r="L13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1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2012-05-23T10:12:39Z</dcterms:modified>
</cp:coreProperties>
</file>