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2" i="1"/>
  <c r="F56" i="1" l="1"/>
  <c r="H56" i="1" l="1"/>
</calcChain>
</file>

<file path=xl/comments1.xml><?xml version="1.0" encoding="utf-8"?>
<comments xmlns="http://schemas.openxmlformats.org/spreadsheetml/2006/main">
  <authors>
    <author>Miljan Simonovic</author>
  </authors>
  <commentLis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>Promena količine sa 1 na 5
Promena opisa dobra maltoza 500g na maltoza 100g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Promenjen proizvođač
Prebačeno u Lot 313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38"/>
          </rPr>
          <t>Promenjen proizvođač
Prebačeno u Lot 313</t>
        </r>
      </text>
    </comment>
  </commentList>
</comments>
</file>

<file path=xl/sharedStrings.xml><?xml version="1.0" encoding="utf-8"?>
<sst xmlns="http://schemas.openxmlformats.org/spreadsheetml/2006/main" count="445" uniqueCount="209">
  <si>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</si>
  <si>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</si>
  <si>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</si>
  <si>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</si>
  <si>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</si>
  <si>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</si>
  <si>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</si>
  <si>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</si>
  <si>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</si>
  <si>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</si>
  <si>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</si>
  <si>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</si>
  <si>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</si>
  <si>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76192</t>
  </si>
  <si>
    <t>Torlak</t>
  </si>
  <si>
    <t xml:space="preserve">#300111 </t>
  </si>
  <si>
    <t xml:space="preserve">Agar 100 g </t>
  </si>
  <si>
    <t>Institut za pesticide i zaštitu životne sredine u Beogradu</t>
  </si>
  <si>
    <t>Banatska 31 b 11080 Zemun</t>
  </si>
  <si>
    <t>Dejan Marčić</t>
  </si>
  <si>
    <t>marcion@bitsyu.net</t>
  </si>
  <si>
    <t>76193</t>
  </si>
  <si>
    <t xml:space="preserve">#300121 </t>
  </si>
  <si>
    <t xml:space="preserve">Dekstroza 100 g  </t>
  </si>
  <si>
    <t>76529</t>
  </si>
  <si>
    <t>#300022</t>
  </si>
  <si>
    <t xml:space="preserve">Pepton 2 250g </t>
  </si>
  <si>
    <t>76621</t>
  </si>
  <si>
    <t>#0014002</t>
  </si>
  <si>
    <t>Agar u prahu za kulturu tkiva, pakovanje: 500 g Tehnički opis: hidrifilna koloidna supstanca, bez mirisa, svetlobež bije; 1,5% rastvor agara u prečišćenoj vodi je viskozan bistar, do blago opalescentan; pH 1,5% gela na 25 oC (EP 6.0) je u interv</t>
  </si>
  <si>
    <t>Institut za voćarstvo u Čačku</t>
  </si>
  <si>
    <t>Kralja Petra I br. 9 32000 Čačak</t>
  </si>
  <si>
    <t>Slađana Marić</t>
  </si>
  <si>
    <t>nidzovicsladja@yahoo.com</t>
  </si>
  <si>
    <t>76841</t>
  </si>
  <si>
    <t>#300709</t>
  </si>
  <si>
    <t xml:space="preserve">MRS agar </t>
  </si>
  <si>
    <t>76842</t>
  </si>
  <si>
    <t>#300011</t>
  </si>
  <si>
    <t xml:space="preserve">Pepton 1 </t>
  </si>
  <si>
    <t>77457</t>
  </si>
  <si>
    <t>#0014064</t>
  </si>
  <si>
    <t xml:space="preserve">Hranljivi agar - Torlak, Srbija </t>
  </si>
  <si>
    <t>77458</t>
  </si>
  <si>
    <t xml:space="preserve">Agar - Torlak, Srbija  </t>
  </si>
  <si>
    <t>77459</t>
  </si>
  <si>
    <t>#0014041</t>
  </si>
  <si>
    <t xml:space="preserve">Dekstroza - Torlak, Srbija  </t>
  </si>
  <si>
    <t>77460</t>
  </si>
  <si>
    <t>#0014052</t>
  </si>
  <si>
    <t xml:space="preserve">Kvaščev ekstrakt - Torlak, Srbija  </t>
  </si>
  <si>
    <t>77508</t>
  </si>
  <si>
    <t>#14002</t>
  </si>
  <si>
    <t xml:space="preserve">Agar 500g </t>
  </si>
  <si>
    <t>Institut za biološka istraživanja `Siniša Stanković` u Beogradu</t>
  </si>
  <si>
    <t>29. novembar 142 11060 Beograd</t>
  </si>
  <si>
    <t>Tatjana Savić</t>
  </si>
  <si>
    <t>tanjat@ibiss.bg.ac.rs</t>
  </si>
  <si>
    <t>78460</t>
  </si>
  <si>
    <t xml:space="preserve">Agar u prahu </t>
  </si>
  <si>
    <t>Angelina Subotić</t>
  </si>
  <si>
    <t>heroina@ibiss.bg.ac.rs</t>
  </si>
  <si>
    <t>78528</t>
  </si>
  <si>
    <t>Branka Vinterhalter</t>
  </si>
  <si>
    <t>horvat@ibiss.bg.ac.rs</t>
  </si>
  <si>
    <t>78529</t>
  </si>
  <si>
    <t>#0014069</t>
  </si>
  <si>
    <t xml:space="preserve">Kazein hidrolizat 100g </t>
  </si>
  <si>
    <t>78530</t>
  </si>
  <si>
    <t>#0014051</t>
  </si>
  <si>
    <t xml:space="preserve">Ekstrakt kvasca 100g </t>
  </si>
  <si>
    <t>78531</t>
  </si>
  <si>
    <t>#0014093</t>
  </si>
  <si>
    <t xml:space="preserve">Mesni ekstrakt 100g </t>
  </si>
  <si>
    <t>78532</t>
  </si>
  <si>
    <t>#0014109</t>
  </si>
  <si>
    <t xml:space="preserve">Pepton 1 100g </t>
  </si>
  <si>
    <t>78533</t>
  </si>
  <si>
    <t>#0014090</t>
  </si>
  <si>
    <t>78534</t>
  </si>
  <si>
    <t>#0014137</t>
  </si>
  <si>
    <t xml:space="preserve">saharoza 100g </t>
  </si>
  <si>
    <t>78597</t>
  </si>
  <si>
    <t>#300113</t>
  </si>
  <si>
    <t xml:space="preserve">Agar u prahu, 500g </t>
  </si>
  <si>
    <t>Poljoprivredni fakultet u Novom Sadu</t>
  </si>
  <si>
    <t>Trg Dositeja Obradovića 8 21000 Novi Sad</t>
  </si>
  <si>
    <t>Vladislav Ognjanov</t>
  </si>
  <si>
    <t>vognjanov@polj.uns.ac.rs</t>
  </si>
  <si>
    <t>78762</t>
  </si>
  <si>
    <t xml:space="preserve">Saharoza </t>
  </si>
  <si>
    <t>78763</t>
  </si>
  <si>
    <t>#0014070</t>
  </si>
  <si>
    <t xml:space="preserve">Kazein hidrolizat </t>
  </si>
  <si>
    <t>78764</t>
  </si>
  <si>
    <t>#0014187</t>
  </si>
  <si>
    <t xml:space="preserve">Zelatin </t>
  </si>
  <si>
    <t>78765</t>
  </si>
  <si>
    <t xml:space="preserve">Ekstrak kvasca </t>
  </si>
  <si>
    <t>81991</t>
  </si>
  <si>
    <t>#14217</t>
  </si>
  <si>
    <t xml:space="preserve">Buffered peptone water (25.5 g/L), 100g </t>
  </si>
  <si>
    <t>Fakultet tehničkih nauka u Novom Sadu</t>
  </si>
  <si>
    <t>Trg Dositeja Obradovića 6 21000 Novi Sad</t>
  </si>
  <si>
    <t>Dušan Milovanović</t>
  </si>
  <si>
    <t>dusanmilovanovic@uns.ac.rs</t>
  </si>
  <si>
    <t>81992</t>
  </si>
  <si>
    <t>#14181</t>
  </si>
  <si>
    <t xml:space="preserve">TSI Agar, 100g </t>
  </si>
  <si>
    <t>81993</t>
  </si>
  <si>
    <t>#14063</t>
  </si>
  <si>
    <t xml:space="preserve">Hranljivi agar, 100g </t>
  </si>
  <si>
    <t>81994</t>
  </si>
  <si>
    <t>#14087</t>
  </si>
  <si>
    <t xml:space="preserve">MacConkey agar, 500g </t>
  </si>
  <si>
    <t>81995</t>
  </si>
  <si>
    <t>#14093</t>
  </si>
  <si>
    <t xml:space="preserve">Mesni ekstrakt, 100g </t>
  </si>
  <si>
    <t>81996</t>
  </si>
  <si>
    <t>#14115</t>
  </si>
  <si>
    <t xml:space="preserve">Pepton, 100g </t>
  </si>
  <si>
    <t>81997</t>
  </si>
  <si>
    <t>#14051</t>
  </si>
  <si>
    <t xml:space="preserve">Kvaščev ekstrakt, 100g </t>
  </si>
  <si>
    <t>81998</t>
  </si>
  <si>
    <t>#14169</t>
  </si>
  <si>
    <t xml:space="preserve">Tripton soja agrar , 100g </t>
  </si>
  <si>
    <t>81999</t>
  </si>
  <si>
    <t>#14211</t>
  </si>
  <si>
    <t xml:space="preserve">XLD agar (ISO 6579, manadatory selective agar), 100g </t>
  </si>
  <si>
    <t>84719</t>
  </si>
  <si>
    <t>84720</t>
  </si>
  <si>
    <t>#14066</t>
  </si>
  <si>
    <t xml:space="preserve">Hranljivi bujon 500g </t>
  </si>
  <si>
    <t>84721</t>
  </si>
  <si>
    <t xml:space="preserve">Mesni extrkt 100g </t>
  </si>
  <si>
    <t>84722</t>
  </si>
  <si>
    <t>#14110</t>
  </si>
  <si>
    <t xml:space="preserve">Pepton 1, 500g </t>
  </si>
  <si>
    <t>84821</t>
  </si>
  <si>
    <t>#REF 300113</t>
  </si>
  <si>
    <t xml:space="preserve">Agar (pakovanje 500 g) </t>
  </si>
  <si>
    <t>Poljoprivredni fakultet u Beogradu</t>
  </si>
  <si>
    <t>Nemanjina 6 11080 Zemun</t>
  </si>
  <si>
    <t>Aleksa Obradović</t>
  </si>
  <si>
    <t>aleksao@agrif.bg.ac.rs</t>
  </si>
  <si>
    <t>84822</t>
  </si>
  <si>
    <t>#REF 300121</t>
  </si>
  <si>
    <t xml:space="preserve">Dekstroza (pakovanje 100 g) </t>
  </si>
  <si>
    <t>84823</t>
  </si>
  <si>
    <t>#REF 300573</t>
  </si>
  <si>
    <t xml:space="preserve">Hranljivi bujon (suva podloga 500 g) </t>
  </si>
  <si>
    <t>85274</t>
  </si>
  <si>
    <t xml:space="preserve">Agar for bacteriology </t>
  </si>
  <si>
    <t>Institut za multidisciplinarna istraživanja u Beogradu</t>
  </si>
  <si>
    <t>Kneza Višeslava 1 11000 Beograd</t>
  </si>
  <si>
    <t>Ksenija Radotić Hadži-Manić</t>
  </si>
  <si>
    <t>xenia@imsi.rs</t>
  </si>
  <si>
    <t>85510</t>
  </si>
  <si>
    <t>Institut za povrtarstvo u Smederevskoj Palanci</t>
  </si>
  <si>
    <t>Karađorđeva 71 11420 Smederevska Palanka</t>
  </si>
  <si>
    <t>Jasmina Zdravković</t>
  </si>
  <si>
    <t>jzdravkovic@institut-palanka.co.rs</t>
  </si>
  <si>
    <t>87584</t>
  </si>
  <si>
    <t>#300563</t>
  </si>
  <si>
    <t xml:space="preserve">Хранљиви агар </t>
  </si>
  <si>
    <t>Vera Raičević</t>
  </si>
  <si>
    <t>verar@agrif.bg.ac.rs</t>
  </si>
  <si>
    <t>87585</t>
  </si>
  <si>
    <t>#300573</t>
  </si>
  <si>
    <t xml:space="preserve">Хранљиви бујон </t>
  </si>
  <si>
    <t>87586</t>
  </si>
  <si>
    <t>#300973</t>
  </si>
  <si>
    <t xml:space="preserve">Триптон соја бујон </t>
  </si>
  <si>
    <t>87587</t>
  </si>
  <si>
    <t>#300963</t>
  </si>
  <si>
    <t xml:space="preserve">Триптон соја агар </t>
  </si>
  <si>
    <t>87588</t>
  </si>
  <si>
    <t xml:space="preserve">Агар агар </t>
  </si>
  <si>
    <t>87589</t>
  </si>
  <si>
    <t>#300153</t>
  </si>
  <si>
    <t xml:space="preserve">Манит </t>
  </si>
  <si>
    <t>88334</t>
  </si>
  <si>
    <t># 243110</t>
  </si>
  <si>
    <t xml:space="preserve">Lipaze reagent Difco </t>
  </si>
  <si>
    <t>Institut za zaštitu bilja i životnu sredinu u Beogradu</t>
  </si>
  <si>
    <t>Teodora Drajzera 9 11000 Beograd</t>
  </si>
  <si>
    <t>Veljko Gavrilović</t>
  </si>
  <si>
    <t>vgavrilo@yahoo.com</t>
  </si>
  <si>
    <t>88335</t>
  </si>
  <si>
    <t>#295020</t>
  </si>
  <si>
    <t xml:space="preserve">Spirit blue agar Difco </t>
  </si>
  <si>
    <t>90141</t>
  </si>
  <si>
    <t>#0014162</t>
  </si>
  <si>
    <t xml:space="preserve">Tioglikolatna podloga bez dekstroze 500g </t>
  </si>
  <si>
    <t>Stomatološki fakultet u  Beogradu</t>
  </si>
  <si>
    <t>Dr Subotića 8 11000 Beograd</t>
  </si>
  <si>
    <t>Dejan Marković</t>
  </si>
  <si>
    <t>vjelena@bio.bg.ac.rs</t>
  </si>
  <si>
    <t>90142</t>
  </si>
  <si>
    <t>#0014164</t>
  </si>
  <si>
    <t xml:space="preserve">Tioglikolatna podloga sa dekstrozom 500g </t>
  </si>
  <si>
    <t>90147</t>
  </si>
  <si>
    <t>#0014170</t>
  </si>
  <si>
    <t xml:space="preserve">Tripton soja agar 500g </t>
  </si>
  <si>
    <t>90148</t>
  </si>
  <si>
    <t>#0014130</t>
  </si>
  <si>
    <t xml:space="preserve">Sabourand dekstrozni agar 500g </t>
  </si>
  <si>
    <t xml:space="preserve">maltoza 100g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</si>
</sst>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0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1" fontId="4" fillId="0" borderId="8" xfId="0" applyNumberFormat="1" applyFont="1" applyBorder="1" applyAlignment="1" applyProtection="1">
      <alignment horizontal="left" vertical="top" wrapText="1"/>
      <protection hidden="1"/>
    </xf>
    <xf numFmtId="0" fontId="4" fillId="0" borderId="8" xfId="0" applyFont="1" applyBorder="1" applyAlignment="1" applyProtection="1">
      <alignment horizontal="left" vertical="top" wrapText="1"/>
      <protection hidden="1"/>
    </xf>
    <xf numFmtId="0" fontId="4" fillId="0" borderId="9" xfId="0" applyFont="1" applyBorder="1" applyAlignment="1" applyProtection="1">
      <alignment horizontal="left" vertical="top" wrapText="1"/>
      <protection hidden="1"/>
    </xf>
    <xf numFmtId="2" fontId="4" fillId="0" borderId="9" xfId="0" applyNumberFormat="1" applyFont="1" applyBorder="1" applyAlignment="1" applyProtection="1">
      <alignment horizontal="left" vertical="top" wrapText="1"/>
      <protection hidden="1"/>
    </xf>
    <xf numFmtId="164" fontId="4" fillId="0" borderId="0" xfId="0" applyNumberFormat="1" applyFont="1" applyAlignment="1" applyProtection="1">
      <alignment horizontal="left" vertical="top" wrapText="1"/>
      <protection locked="0" hidden="1"/>
    </xf>
    <xf numFmtId="164" fontId="4" fillId="0" borderId="0" xfId="0" applyNumberFormat="1" applyFont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4" fillId="0" borderId="0" xfId="0" applyFont="1"/>
    <xf numFmtId="1" fontId="4" fillId="0" borderId="10" xfId="0" applyNumberFormat="1" applyFont="1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6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6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20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20</v>
      </c>
      <c r="G3" s="11"/>
      <c r="H3" s="10">
        <f>Table5[[#This Row],[Količina]]*Table5[[#This Row],[Jedinična cena]]</f>
        <v>0</v>
      </c>
      <c r="I3" s="23" t="s">
        <v>17</v>
      </c>
      <c r="J3" s="20" t="s">
        <v>18</v>
      </c>
      <c r="K3" s="20" t="s">
        <v>19</v>
      </c>
      <c r="L3" s="21" t="s">
        <v>20</v>
      </c>
    </row>
    <row r="4" spans="1:12" ht="45" x14ac:dyDescent="0.25">
      <c r="A4" s="8">
        <v>3</v>
      </c>
      <c r="B4" s="19" t="s">
        <v>24</v>
      </c>
      <c r="C4" s="20" t="s">
        <v>14</v>
      </c>
      <c r="D4" s="20" t="s">
        <v>25</v>
      </c>
      <c r="E4" s="21" t="s">
        <v>26</v>
      </c>
      <c r="F4" s="22">
        <v>4</v>
      </c>
      <c r="G4" s="11"/>
      <c r="H4" s="10">
        <f>Table5[[#This Row],[Količina]]*Table5[[#This Row],[Jedinična cena]]</f>
        <v>0</v>
      </c>
      <c r="I4" s="23" t="s">
        <v>17</v>
      </c>
      <c r="J4" s="20" t="s">
        <v>18</v>
      </c>
      <c r="K4" s="20" t="s">
        <v>19</v>
      </c>
      <c r="L4" s="21" t="s">
        <v>20</v>
      </c>
    </row>
    <row r="5" spans="1:12" ht="165" x14ac:dyDescent="0.25">
      <c r="A5" s="18">
        <v>4</v>
      </c>
      <c r="B5" s="19" t="s">
        <v>27</v>
      </c>
      <c r="C5" s="20" t="s">
        <v>14</v>
      </c>
      <c r="D5" s="20" t="s">
        <v>28</v>
      </c>
      <c r="E5" s="21" t="s">
        <v>29</v>
      </c>
      <c r="F5" s="22">
        <v>4</v>
      </c>
      <c r="G5" s="11"/>
      <c r="H5" s="10">
        <f>Table5[[#This Row],[Količina]]*Table5[[#This Row],[Jedinična cena]]</f>
        <v>0</v>
      </c>
      <c r="I5" s="23" t="s">
        <v>30</v>
      </c>
      <c r="J5" s="20" t="s">
        <v>31</v>
      </c>
      <c r="K5" s="20" t="s">
        <v>32</v>
      </c>
      <c r="L5" s="21" t="s">
        <v>33</v>
      </c>
    </row>
    <row r="6" spans="1:12" ht="45" x14ac:dyDescent="0.25">
      <c r="A6" s="8">
        <v>5</v>
      </c>
      <c r="B6" s="19" t="s">
        <v>34</v>
      </c>
      <c r="C6" s="20" t="s">
        <v>14</v>
      </c>
      <c r="D6" s="20" t="s">
        <v>35</v>
      </c>
      <c r="E6" s="21" t="s">
        <v>36</v>
      </c>
      <c r="F6" s="22">
        <v>3</v>
      </c>
      <c r="G6" s="11"/>
      <c r="H6" s="10">
        <f>Table5[[#This Row],[Količina]]*Table5[[#This Row],[Jedinična cena]]</f>
        <v>0</v>
      </c>
      <c r="I6" s="23" t="s">
        <v>17</v>
      </c>
      <c r="J6" s="20" t="s">
        <v>18</v>
      </c>
      <c r="K6" s="20" t="s">
        <v>19</v>
      </c>
      <c r="L6" s="21" t="s">
        <v>20</v>
      </c>
    </row>
    <row r="7" spans="1:12" ht="45" x14ac:dyDescent="0.25">
      <c r="A7" s="18">
        <v>6</v>
      </c>
      <c r="B7" s="19" t="s">
        <v>37</v>
      </c>
      <c r="C7" s="20" t="s">
        <v>14</v>
      </c>
      <c r="D7" s="20" t="s">
        <v>38</v>
      </c>
      <c r="E7" s="21" t="s">
        <v>39</v>
      </c>
      <c r="F7" s="22">
        <v>5</v>
      </c>
      <c r="G7" s="11"/>
      <c r="H7" s="10">
        <f>Table5[[#This Row],[Količina]]*Table5[[#This Row],[Jedinična cena]]</f>
        <v>0</v>
      </c>
      <c r="I7" s="23" t="s">
        <v>17</v>
      </c>
      <c r="J7" s="20" t="s">
        <v>18</v>
      </c>
      <c r="K7" s="20" t="s">
        <v>19</v>
      </c>
      <c r="L7" s="21" t="s">
        <v>20</v>
      </c>
    </row>
    <row r="8" spans="1:12" ht="45" x14ac:dyDescent="0.25">
      <c r="A8" s="8">
        <v>7</v>
      </c>
      <c r="B8" s="19" t="s">
        <v>40</v>
      </c>
      <c r="C8" s="20" t="s">
        <v>14</v>
      </c>
      <c r="D8" s="20" t="s">
        <v>41</v>
      </c>
      <c r="E8" s="21" t="s">
        <v>42</v>
      </c>
      <c r="F8" s="22">
        <v>2</v>
      </c>
      <c r="G8" s="11"/>
      <c r="H8" s="10">
        <f>Table5[[#This Row],[Količina]]*Table5[[#This Row],[Jedinična cena]]</f>
        <v>0</v>
      </c>
      <c r="I8" s="23" t="s">
        <v>17</v>
      </c>
      <c r="J8" s="20" t="s">
        <v>18</v>
      </c>
      <c r="K8" s="20" t="s">
        <v>19</v>
      </c>
      <c r="L8" s="21" t="s">
        <v>20</v>
      </c>
    </row>
    <row r="9" spans="1:12" ht="45" x14ac:dyDescent="0.25">
      <c r="A9" s="18">
        <v>8</v>
      </c>
      <c r="B9" s="19" t="s">
        <v>43</v>
      </c>
      <c r="C9" s="20" t="s">
        <v>14</v>
      </c>
      <c r="D9" s="20" t="s">
        <v>28</v>
      </c>
      <c r="E9" s="21" t="s">
        <v>44</v>
      </c>
      <c r="F9" s="22">
        <v>4</v>
      </c>
      <c r="G9" s="11"/>
      <c r="H9" s="10">
        <f>Table5[[#This Row],[Količina]]*Table5[[#This Row],[Jedinična cena]]</f>
        <v>0</v>
      </c>
      <c r="I9" s="23" t="s">
        <v>17</v>
      </c>
      <c r="J9" s="20" t="s">
        <v>18</v>
      </c>
      <c r="K9" s="20" t="s">
        <v>19</v>
      </c>
      <c r="L9" s="21" t="s">
        <v>20</v>
      </c>
    </row>
    <row r="10" spans="1:12" ht="45" x14ac:dyDescent="0.25">
      <c r="A10" s="8">
        <v>9</v>
      </c>
      <c r="B10" s="19" t="s">
        <v>45</v>
      </c>
      <c r="C10" s="20" t="s">
        <v>14</v>
      </c>
      <c r="D10" s="20" t="s">
        <v>46</v>
      </c>
      <c r="E10" s="21" t="s">
        <v>47</v>
      </c>
      <c r="F10" s="22">
        <v>40</v>
      </c>
      <c r="G10" s="11"/>
      <c r="H10" s="10">
        <f>Table5[[#This Row],[Količina]]*Table5[[#This Row],[Jedinična cena]]</f>
        <v>0</v>
      </c>
      <c r="I10" s="23" t="s">
        <v>17</v>
      </c>
      <c r="J10" s="20" t="s">
        <v>18</v>
      </c>
      <c r="K10" s="20" t="s">
        <v>19</v>
      </c>
      <c r="L10" s="21" t="s">
        <v>20</v>
      </c>
    </row>
    <row r="11" spans="1:12" ht="45" x14ac:dyDescent="0.25">
      <c r="A11" s="18">
        <v>10</v>
      </c>
      <c r="B11" s="19" t="s">
        <v>48</v>
      </c>
      <c r="C11" s="20" t="s">
        <v>14</v>
      </c>
      <c r="D11" s="20" t="s">
        <v>49</v>
      </c>
      <c r="E11" s="21" t="s">
        <v>50</v>
      </c>
      <c r="F11" s="22">
        <v>1</v>
      </c>
      <c r="G11" s="11"/>
      <c r="H11" s="10">
        <f>Table5[[#This Row],[Količina]]*Table5[[#This Row],[Jedinična cena]]</f>
        <v>0</v>
      </c>
      <c r="I11" s="23" t="s">
        <v>17</v>
      </c>
      <c r="J11" s="20" t="s">
        <v>18</v>
      </c>
      <c r="K11" s="20" t="s">
        <v>19</v>
      </c>
      <c r="L11" s="21" t="s">
        <v>20</v>
      </c>
    </row>
    <row r="12" spans="1:12" ht="45" x14ac:dyDescent="0.25">
      <c r="A12" s="8">
        <v>11</v>
      </c>
      <c r="B12" s="19" t="s">
        <v>51</v>
      </c>
      <c r="C12" s="20" t="s">
        <v>14</v>
      </c>
      <c r="D12" s="20" t="s">
        <v>52</v>
      </c>
      <c r="E12" s="21" t="s">
        <v>53</v>
      </c>
      <c r="F12" s="22">
        <v>5</v>
      </c>
      <c r="G12" s="11"/>
      <c r="H12" s="10">
        <f>Table5[[#This Row],[Količina]]*Table5[[#This Row],[Jedinična cena]]</f>
        <v>0</v>
      </c>
      <c r="I12" s="23" t="s">
        <v>54</v>
      </c>
      <c r="J12" s="20" t="s">
        <v>55</v>
      </c>
      <c r="K12" s="20" t="s">
        <v>56</v>
      </c>
      <c r="L12" s="21" t="s">
        <v>57</v>
      </c>
    </row>
    <row r="13" spans="1:12" ht="45" x14ac:dyDescent="0.25">
      <c r="A13" s="18">
        <v>12</v>
      </c>
      <c r="B13" s="19" t="s">
        <v>58</v>
      </c>
      <c r="C13" s="20" t="s">
        <v>14</v>
      </c>
      <c r="D13" s="20" t="s">
        <v>28</v>
      </c>
      <c r="E13" s="21" t="s">
        <v>59</v>
      </c>
      <c r="F13" s="22">
        <v>8</v>
      </c>
      <c r="G13" s="11"/>
      <c r="H13" s="10">
        <f>Table5[[#This Row],[Količina]]*Table5[[#This Row],[Jedinična cena]]</f>
        <v>0</v>
      </c>
      <c r="I13" s="23" t="s">
        <v>54</v>
      </c>
      <c r="J13" s="20" t="s">
        <v>55</v>
      </c>
      <c r="K13" s="20" t="s">
        <v>60</v>
      </c>
      <c r="L13" s="21" t="s">
        <v>61</v>
      </c>
    </row>
    <row r="14" spans="1:12" ht="45" x14ac:dyDescent="0.25">
      <c r="A14" s="8">
        <v>13</v>
      </c>
      <c r="B14" s="19" t="s">
        <v>62</v>
      </c>
      <c r="C14" s="20" t="s">
        <v>14</v>
      </c>
      <c r="D14" s="20" t="s">
        <v>28</v>
      </c>
      <c r="E14" s="21" t="s">
        <v>53</v>
      </c>
      <c r="F14" s="22">
        <v>12</v>
      </c>
      <c r="G14" s="11"/>
      <c r="H14" s="10">
        <f>Table5[[#This Row],[Količina]]*Table5[[#This Row],[Jedinična cena]]</f>
        <v>0</v>
      </c>
      <c r="I14" s="23" t="s">
        <v>54</v>
      </c>
      <c r="J14" s="20" t="s">
        <v>55</v>
      </c>
      <c r="K14" s="20" t="s">
        <v>63</v>
      </c>
      <c r="L14" s="21" t="s">
        <v>64</v>
      </c>
    </row>
    <row r="15" spans="1:12" ht="45" x14ac:dyDescent="0.25">
      <c r="A15" s="18">
        <v>14</v>
      </c>
      <c r="B15" s="19" t="s">
        <v>65</v>
      </c>
      <c r="C15" s="20" t="s">
        <v>14</v>
      </c>
      <c r="D15" s="20" t="s">
        <v>66</v>
      </c>
      <c r="E15" s="21" t="s">
        <v>67</v>
      </c>
      <c r="F15" s="22">
        <v>2</v>
      </c>
      <c r="G15" s="11"/>
      <c r="H15" s="10">
        <f>Table5[[#This Row],[Količina]]*Table5[[#This Row],[Jedinična cena]]</f>
        <v>0</v>
      </c>
      <c r="I15" s="23" t="s">
        <v>54</v>
      </c>
      <c r="J15" s="20" t="s">
        <v>55</v>
      </c>
      <c r="K15" s="20" t="s">
        <v>63</v>
      </c>
      <c r="L15" s="21" t="s">
        <v>64</v>
      </c>
    </row>
    <row r="16" spans="1:12" ht="45" x14ac:dyDescent="0.25">
      <c r="A16" s="8">
        <v>15</v>
      </c>
      <c r="B16" s="19" t="s">
        <v>68</v>
      </c>
      <c r="C16" s="20" t="s">
        <v>14</v>
      </c>
      <c r="D16" s="20" t="s">
        <v>69</v>
      </c>
      <c r="E16" s="21" t="s">
        <v>70</v>
      </c>
      <c r="F16" s="22">
        <v>2</v>
      </c>
      <c r="G16" s="11"/>
      <c r="H16" s="10">
        <f>Table5[[#This Row],[Količina]]*Table5[[#This Row],[Jedinična cena]]</f>
        <v>0</v>
      </c>
      <c r="I16" s="23" t="s">
        <v>54</v>
      </c>
      <c r="J16" s="20" t="s">
        <v>55</v>
      </c>
      <c r="K16" s="20" t="s">
        <v>63</v>
      </c>
      <c r="L16" s="21" t="s">
        <v>64</v>
      </c>
    </row>
    <row r="17" spans="1:12" ht="45" x14ac:dyDescent="0.25">
      <c r="A17" s="18">
        <v>16</v>
      </c>
      <c r="B17" s="19" t="s">
        <v>71</v>
      </c>
      <c r="C17" s="20" t="s">
        <v>14</v>
      </c>
      <c r="D17" s="20" t="s">
        <v>72</v>
      </c>
      <c r="E17" s="21" t="s">
        <v>73</v>
      </c>
      <c r="F17" s="22">
        <v>2</v>
      </c>
      <c r="G17" s="11"/>
      <c r="H17" s="10">
        <f>Table5[[#This Row],[Količina]]*Table5[[#This Row],[Jedinična cena]]</f>
        <v>0</v>
      </c>
      <c r="I17" s="23" t="s">
        <v>54</v>
      </c>
      <c r="J17" s="20" t="s">
        <v>55</v>
      </c>
      <c r="K17" s="20" t="s">
        <v>63</v>
      </c>
      <c r="L17" s="21" t="s">
        <v>64</v>
      </c>
    </row>
    <row r="18" spans="1:12" ht="45" x14ac:dyDescent="0.25">
      <c r="A18" s="8">
        <v>17</v>
      </c>
      <c r="B18" s="19" t="s">
        <v>74</v>
      </c>
      <c r="C18" s="20" t="s">
        <v>14</v>
      </c>
      <c r="D18" s="20" t="s">
        <v>75</v>
      </c>
      <c r="E18" s="21" t="s">
        <v>76</v>
      </c>
      <c r="F18" s="22">
        <v>2</v>
      </c>
      <c r="G18" s="11"/>
      <c r="H18" s="10">
        <f>Table5[[#This Row],[Količina]]*Table5[[#This Row],[Jedinična cena]]</f>
        <v>0</v>
      </c>
      <c r="I18" s="23" t="s">
        <v>54</v>
      </c>
      <c r="J18" s="20" t="s">
        <v>55</v>
      </c>
      <c r="K18" s="20" t="s">
        <v>63</v>
      </c>
      <c r="L18" s="21" t="s">
        <v>64</v>
      </c>
    </row>
    <row r="19" spans="1:12" ht="45" x14ac:dyDescent="0.25">
      <c r="A19" s="18">
        <v>18</v>
      </c>
      <c r="B19" s="19" t="s">
        <v>77</v>
      </c>
      <c r="C19" s="20" t="s">
        <v>14</v>
      </c>
      <c r="D19" s="20" t="s">
        <v>78</v>
      </c>
      <c r="E19" s="21" t="s">
        <v>208</v>
      </c>
      <c r="F19" s="22">
        <v>5</v>
      </c>
      <c r="G19" s="11"/>
      <c r="H19" s="10">
        <f>Table5[[#This Row],[Količina]]*Table5[[#This Row],[Jedinična cena]]</f>
        <v>0</v>
      </c>
      <c r="I19" s="23" t="s">
        <v>54</v>
      </c>
      <c r="J19" s="20" t="s">
        <v>55</v>
      </c>
      <c r="K19" s="20" t="s">
        <v>63</v>
      </c>
      <c r="L19" s="21" t="s">
        <v>64</v>
      </c>
    </row>
    <row r="20" spans="1:12" ht="45" x14ac:dyDescent="0.25">
      <c r="A20" s="8">
        <v>19</v>
      </c>
      <c r="B20" s="19" t="s">
        <v>79</v>
      </c>
      <c r="C20" s="20" t="s">
        <v>14</v>
      </c>
      <c r="D20" s="20" t="s">
        <v>80</v>
      </c>
      <c r="E20" s="21" t="s">
        <v>81</v>
      </c>
      <c r="F20" s="22">
        <v>5</v>
      </c>
      <c r="G20" s="11"/>
      <c r="H20" s="10">
        <f>Table5[[#This Row],[Količina]]*Table5[[#This Row],[Jedinična cena]]</f>
        <v>0</v>
      </c>
      <c r="I20" s="23" t="s">
        <v>54</v>
      </c>
      <c r="J20" s="20" t="s">
        <v>55</v>
      </c>
      <c r="K20" s="20" t="s">
        <v>63</v>
      </c>
      <c r="L20" s="21" t="s">
        <v>64</v>
      </c>
    </row>
    <row r="21" spans="1:12" ht="45" x14ac:dyDescent="0.25">
      <c r="A21" s="18">
        <v>20</v>
      </c>
      <c r="B21" s="19" t="s">
        <v>82</v>
      </c>
      <c r="C21" s="20" t="s">
        <v>14</v>
      </c>
      <c r="D21" s="20" t="s">
        <v>83</v>
      </c>
      <c r="E21" s="21" t="s">
        <v>84</v>
      </c>
      <c r="F21" s="22">
        <v>2</v>
      </c>
      <c r="G21" s="11"/>
      <c r="H21" s="10">
        <f>Table5[[#This Row],[Količina]]*Table5[[#This Row],[Jedinična cena]]</f>
        <v>0</v>
      </c>
      <c r="I21" s="23" t="s">
        <v>85</v>
      </c>
      <c r="J21" s="20" t="s">
        <v>86</v>
      </c>
      <c r="K21" s="20" t="s">
        <v>87</v>
      </c>
      <c r="L21" s="21" t="s">
        <v>88</v>
      </c>
    </row>
    <row r="22" spans="1:12" ht="45" x14ac:dyDescent="0.25">
      <c r="A22" s="8">
        <v>21</v>
      </c>
      <c r="B22" s="19" t="s">
        <v>89</v>
      </c>
      <c r="C22" s="20" t="s">
        <v>14</v>
      </c>
      <c r="D22" s="20" t="s">
        <v>80</v>
      </c>
      <c r="E22" s="21" t="s">
        <v>90</v>
      </c>
      <c r="F22" s="22">
        <v>5</v>
      </c>
      <c r="G22" s="11"/>
      <c r="H22" s="10">
        <f>Table5[[#This Row],[Količina]]*Table5[[#This Row],[Jedinična cena]]</f>
        <v>0</v>
      </c>
      <c r="I22" s="23" t="s">
        <v>54</v>
      </c>
      <c r="J22" s="20" t="s">
        <v>55</v>
      </c>
      <c r="K22" s="20" t="s">
        <v>60</v>
      </c>
      <c r="L22" s="21" t="s">
        <v>61</v>
      </c>
    </row>
    <row r="23" spans="1:12" ht="45" x14ac:dyDescent="0.25">
      <c r="A23" s="18">
        <v>22</v>
      </c>
      <c r="B23" s="19" t="s">
        <v>91</v>
      </c>
      <c r="C23" s="20" t="s">
        <v>14</v>
      </c>
      <c r="D23" s="20" t="s">
        <v>92</v>
      </c>
      <c r="E23" s="21" t="s">
        <v>93</v>
      </c>
      <c r="F23" s="22">
        <v>1</v>
      </c>
      <c r="G23" s="11"/>
      <c r="H23" s="10">
        <f>Table5[[#This Row],[Količina]]*Table5[[#This Row],[Jedinična cena]]</f>
        <v>0</v>
      </c>
      <c r="I23" s="23" t="s">
        <v>54</v>
      </c>
      <c r="J23" s="20" t="s">
        <v>55</v>
      </c>
      <c r="K23" s="20" t="s">
        <v>60</v>
      </c>
      <c r="L23" s="21" t="s">
        <v>61</v>
      </c>
    </row>
    <row r="24" spans="1:12" ht="45" x14ac:dyDescent="0.25">
      <c r="A24" s="8">
        <v>23</v>
      </c>
      <c r="B24" s="19" t="s">
        <v>94</v>
      </c>
      <c r="C24" s="20" t="s">
        <v>14</v>
      </c>
      <c r="D24" s="20" t="s">
        <v>95</v>
      </c>
      <c r="E24" s="21" t="s">
        <v>96</v>
      </c>
      <c r="F24" s="22">
        <v>2</v>
      </c>
      <c r="G24" s="11"/>
      <c r="H24" s="10">
        <f>Table5[[#This Row],[Količina]]*Table5[[#This Row],[Jedinična cena]]</f>
        <v>0</v>
      </c>
      <c r="I24" s="23" t="s">
        <v>54</v>
      </c>
      <c r="J24" s="20" t="s">
        <v>55</v>
      </c>
      <c r="K24" s="20" t="s">
        <v>60</v>
      </c>
      <c r="L24" s="21" t="s">
        <v>61</v>
      </c>
    </row>
    <row r="25" spans="1:12" ht="45" x14ac:dyDescent="0.25">
      <c r="A25" s="18">
        <v>24</v>
      </c>
      <c r="B25" s="19" t="s">
        <v>97</v>
      </c>
      <c r="C25" s="20" t="s">
        <v>14</v>
      </c>
      <c r="D25" s="20" t="s">
        <v>69</v>
      </c>
      <c r="E25" s="21" t="s">
        <v>98</v>
      </c>
      <c r="F25" s="22">
        <v>2</v>
      </c>
      <c r="G25" s="11"/>
      <c r="H25" s="10">
        <f>Table5[[#This Row],[Količina]]*Table5[[#This Row],[Jedinična cena]]</f>
        <v>0</v>
      </c>
      <c r="I25" s="23" t="s">
        <v>54</v>
      </c>
      <c r="J25" s="20" t="s">
        <v>55</v>
      </c>
      <c r="K25" s="20" t="s">
        <v>60</v>
      </c>
      <c r="L25" s="21" t="s">
        <v>61</v>
      </c>
    </row>
    <row r="26" spans="1:12" ht="45" x14ac:dyDescent="0.25">
      <c r="A26" s="8">
        <v>25</v>
      </c>
      <c r="B26" s="19" t="s">
        <v>99</v>
      </c>
      <c r="C26" s="20" t="s">
        <v>14</v>
      </c>
      <c r="D26" s="20" t="s">
        <v>100</v>
      </c>
      <c r="E26" s="21" t="s">
        <v>101</v>
      </c>
      <c r="F26" s="22">
        <v>2</v>
      </c>
      <c r="G26" s="11"/>
      <c r="H26" s="10">
        <f>Table5[[#This Row],[Količina]]*Table5[[#This Row],[Jedinična cena]]</f>
        <v>0</v>
      </c>
      <c r="I26" s="23" t="s">
        <v>102</v>
      </c>
      <c r="J26" s="20" t="s">
        <v>103</v>
      </c>
      <c r="K26" s="20" t="s">
        <v>104</v>
      </c>
      <c r="L26" s="21" t="s">
        <v>105</v>
      </c>
    </row>
    <row r="27" spans="1:12" ht="45" x14ac:dyDescent="0.25">
      <c r="A27" s="18">
        <v>26</v>
      </c>
      <c r="B27" s="19" t="s">
        <v>106</v>
      </c>
      <c r="C27" s="20" t="s">
        <v>14</v>
      </c>
      <c r="D27" s="20" t="s">
        <v>107</v>
      </c>
      <c r="E27" s="21" t="s">
        <v>108</v>
      </c>
      <c r="F27" s="22">
        <v>1</v>
      </c>
      <c r="G27" s="11"/>
      <c r="H27" s="10">
        <f>Table5[[#This Row],[Količina]]*Table5[[#This Row],[Jedinična cena]]</f>
        <v>0</v>
      </c>
      <c r="I27" s="23" t="s">
        <v>102</v>
      </c>
      <c r="J27" s="20" t="s">
        <v>103</v>
      </c>
      <c r="K27" s="20" t="s">
        <v>104</v>
      </c>
      <c r="L27" s="21" t="s">
        <v>105</v>
      </c>
    </row>
    <row r="28" spans="1:12" ht="45" x14ac:dyDescent="0.25">
      <c r="A28" s="8">
        <v>27</v>
      </c>
      <c r="B28" s="19" t="s">
        <v>109</v>
      </c>
      <c r="C28" s="20" t="s">
        <v>14</v>
      </c>
      <c r="D28" s="20" t="s">
        <v>110</v>
      </c>
      <c r="E28" s="21" t="s">
        <v>111</v>
      </c>
      <c r="F28" s="22">
        <v>2</v>
      </c>
      <c r="G28" s="11"/>
      <c r="H28" s="10">
        <f>Table5[[#This Row],[Količina]]*Table5[[#This Row],[Jedinična cena]]</f>
        <v>0</v>
      </c>
      <c r="I28" s="23" t="s">
        <v>102</v>
      </c>
      <c r="J28" s="20" t="s">
        <v>103</v>
      </c>
      <c r="K28" s="20" t="s">
        <v>104</v>
      </c>
      <c r="L28" s="21" t="s">
        <v>105</v>
      </c>
    </row>
    <row r="29" spans="1:12" ht="45" x14ac:dyDescent="0.25">
      <c r="A29" s="18">
        <v>28</v>
      </c>
      <c r="B29" s="19" t="s">
        <v>112</v>
      </c>
      <c r="C29" s="20" t="s">
        <v>14</v>
      </c>
      <c r="D29" s="20" t="s">
        <v>113</v>
      </c>
      <c r="E29" s="21" t="s">
        <v>114</v>
      </c>
      <c r="F29" s="22">
        <v>1</v>
      </c>
      <c r="G29" s="11"/>
      <c r="H29" s="10">
        <f>Table5[[#This Row],[Količina]]*Table5[[#This Row],[Jedinična cena]]</f>
        <v>0</v>
      </c>
      <c r="I29" s="23" t="s">
        <v>102</v>
      </c>
      <c r="J29" s="20" t="s">
        <v>103</v>
      </c>
      <c r="K29" s="20" t="s">
        <v>104</v>
      </c>
      <c r="L29" s="21" t="s">
        <v>105</v>
      </c>
    </row>
    <row r="30" spans="1:12" ht="45" x14ac:dyDescent="0.25">
      <c r="A30" s="8">
        <v>29</v>
      </c>
      <c r="B30" s="19" t="s">
        <v>115</v>
      </c>
      <c r="C30" s="20" t="s">
        <v>14</v>
      </c>
      <c r="D30" s="20" t="s">
        <v>116</v>
      </c>
      <c r="E30" s="21" t="s">
        <v>117</v>
      </c>
      <c r="F30" s="22">
        <v>1</v>
      </c>
      <c r="G30" s="11"/>
      <c r="H30" s="10">
        <f>Table5[[#This Row],[Količina]]*Table5[[#This Row],[Jedinična cena]]</f>
        <v>0</v>
      </c>
      <c r="I30" s="23" t="s">
        <v>102</v>
      </c>
      <c r="J30" s="20" t="s">
        <v>103</v>
      </c>
      <c r="K30" s="20" t="s">
        <v>104</v>
      </c>
      <c r="L30" s="21" t="s">
        <v>105</v>
      </c>
    </row>
    <row r="31" spans="1:12" ht="45" x14ac:dyDescent="0.25">
      <c r="A31" s="18">
        <v>30</v>
      </c>
      <c r="B31" s="19" t="s">
        <v>118</v>
      </c>
      <c r="C31" s="20" t="s">
        <v>14</v>
      </c>
      <c r="D31" s="20" t="s">
        <v>119</v>
      </c>
      <c r="E31" s="21" t="s">
        <v>120</v>
      </c>
      <c r="F31" s="22">
        <v>1</v>
      </c>
      <c r="G31" s="11"/>
      <c r="H31" s="10">
        <f>Table5[[#This Row],[Količina]]*Table5[[#This Row],[Jedinična cena]]</f>
        <v>0</v>
      </c>
      <c r="I31" s="23" t="s">
        <v>102</v>
      </c>
      <c r="J31" s="20" t="s">
        <v>103</v>
      </c>
      <c r="K31" s="20" t="s">
        <v>104</v>
      </c>
      <c r="L31" s="21" t="s">
        <v>105</v>
      </c>
    </row>
    <row r="32" spans="1:12" ht="45" x14ac:dyDescent="0.25">
      <c r="A32" s="8">
        <v>31</v>
      </c>
      <c r="B32" s="19" t="s">
        <v>121</v>
      </c>
      <c r="C32" s="20" t="s">
        <v>14</v>
      </c>
      <c r="D32" s="20" t="s">
        <v>122</v>
      </c>
      <c r="E32" s="21" t="s">
        <v>123</v>
      </c>
      <c r="F32" s="22">
        <v>1</v>
      </c>
      <c r="G32" s="11"/>
      <c r="H32" s="10">
        <f>Table5[[#This Row],[Količina]]*Table5[[#This Row],[Jedinična cena]]</f>
        <v>0</v>
      </c>
      <c r="I32" s="23" t="s">
        <v>102</v>
      </c>
      <c r="J32" s="20" t="s">
        <v>103</v>
      </c>
      <c r="K32" s="20" t="s">
        <v>104</v>
      </c>
      <c r="L32" s="21" t="s">
        <v>105</v>
      </c>
    </row>
    <row r="33" spans="1:12" ht="45" x14ac:dyDescent="0.25">
      <c r="A33" s="18">
        <v>32</v>
      </c>
      <c r="B33" s="19" t="s">
        <v>124</v>
      </c>
      <c r="C33" s="20" t="s">
        <v>14</v>
      </c>
      <c r="D33" s="20" t="s">
        <v>125</v>
      </c>
      <c r="E33" s="21" t="s">
        <v>126</v>
      </c>
      <c r="F33" s="22">
        <v>1</v>
      </c>
      <c r="G33" s="11"/>
      <c r="H33" s="10">
        <f>Table5[[#This Row],[Količina]]*Table5[[#This Row],[Jedinična cena]]</f>
        <v>0</v>
      </c>
      <c r="I33" s="23" t="s">
        <v>102</v>
      </c>
      <c r="J33" s="20" t="s">
        <v>103</v>
      </c>
      <c r="K33" s="20" t="s">
        <v>104</v>
      </c>
      <c r="L33" s="21" t="s">
        <v>105</v>
      </c>
    </row>
    <row r="34" spans="1:12" ht="45" x14ac:dyDescent="0.25">
      <c r="A34" s="8">
        <v>33</v>
      </c>
      <c r="B34" s="19" t="s">
        <v>127</v>
      </c>
      <c r="C34" s="20" t="s">
        <v>14</v>
      </c>
      <c r="D34" s="20" t="s">
        <v>128</v>
      </c>
      <c r="E34" s="21" t="s">
        <v>129</v>
      </c>
      <c r="F34" s="22">
        <v>1</v>
      </c>
      <c r="G34" s="11"/>
      <c r="H34" s="10">
        <f>Table5[[#This Row],[Količina]]*Table5[[#This Row],[Jedinična cena]]</f>
        <v>0</v>
      </c>
      <c r="I34" s="23" t="s">
        <v>102</v>
      </c>
      <c r="J34" s="20" t="s">
        <v>103</v>
      </c>
      <c r="K34" s="20" t="s">
        <v>104</v>
      </c>
      <c r="L34" s="21" t="s">
        <v>105</v>
      </c>
    </row>
    <row r="35" spans="1:12" ht="45" x14ac:dyDescent="0.25">
      <c r="A35" s="18">
        <v>34</v>
      </c>
      <c r="B35" s="19" t="s">
        <v>130</v>
      </c>
      <c r="C35" s="20" t="s">
        <v>14</v>
      </c>
      <c r="D35" s="20" t="s">
        <v>52</v>
      </c>
      <c r="E35" s="21" t="s">
        <v>84</v>
      </c>
      <c r="F35" s="22">
        <v>2</v>
      </c>
      <c r="G35" s="11"/>
      <c r="H35" s="10">
        <f>Table5[[#This Row],[Količina]]*Table5[[#This Row],[Jedinična cena]]</f>
        <v>0</v>
      </c>
      <c r="I35" s="23" t="s">
        <v>85</v>
      </c>
      <c r="J35" s="20" t="s">
        <v>86</v>
      </c>
      <c r="K35" s="20" t="s">
        <v>87</v>
      </c>
      <c r="L35" s="21" t="s">
        <v>88</v>
      </c>
    </row>
    <row r="36" spans="1:12" ht="45" x14ac:dyDescent="0.25">
      <c r="A36" s="8">
        <v>35</v>
      </c>
      <c r="B36" s="19" t="s">
        <v>131</v>
      </c>
      <c r="C36" s="20" t="s">
        <v>14</v>
      </c>
      <c r="D36" s="20" t="s">
        <v>132</v>
      </c>
      <c r="E36" s="21" t="s">
        <v>133</v>
      </c>
      <c r="F36" s="22">
        <v>2</v>
      </c>
      <c r="G36" s="11"/>
      <c r="H36" s="10">
        <f>Table5[[#This Row],[Količina]]*Table5[[#This Row],[Jedinična cena]]</f>
        <v>0</v>
      </c>
      <c r="I36" s="23" t="s">
        <v>85</v>
      </c>
      <c r="J36" s="20" t="s">
        <v>86</v>
      </c>
      <c r="K36" s="20" t="s">
        <v>87</v>
      </c>
      <c r="L36" s="21" t="s">
        <v>88</v>
      </c>
    </row>
    <row r="37" spans="1:12" ht="45" x14ac:dyDescent="0.25">
      <c r="A37" s="18">
        <v>36</v>
      </c>
      <c r="B37" s="19" t="s">
        <v>134</v>
      </c>
      <c r="C37" s="20" t="s">
        <v>14</v>
      </c>
      <c r="D37" s="20" t="s">
        <v>116</v>
      </c>
      <c r="E37" s="21" t="s">
        <v>135</v>
      </c>
      <c r="F37" s="22">
        <v>5</v>
      </c>
      <c r="G37" s="11"/>
      <c r="H37" s="10">
        <f>Table5[[#This Row],[Količina]]*Table5[[#This Row],[Jedinična cena]]</f>
        <v>0</v>
      </c>
      <c r="I37" s="23" t="s">
        <v>85</v>
      </c>
      <c r="J37" s="20" t="s">
        <v>86</v>
      </c>
      <c r="K37" s="20" t="s">
        <v>87</v>
      </c>
      <c r="L37" s="21" t="s">
        <v>88</v>
      </c>
    </row>
    <row r="38" spans="1:12" ht="45" x14ac:dyDescent="0.25">
      <c r="A38" s="8">
        <v>37</v>
      </c>
      <c r="B38" s="19" t="s">
        <v>136</v>
      </c>
      <c r="C38" s="20" t="s">
        <v>14</v>
      </c>
      <c r="D38" s="20" t="s">
        <v>137</v>
      </c>
      <c r="E38" s="21" t="s">
        <v>138</v>
      </c>
      <c r="F38" s="22">
        <v>1</v>
      </c>
      <c r="G38" s="11"/>
      <c r="H38" s="10">
        <f>Table5[[#This Row],[Količina]]*Table5[[#This Row],[Jedinična cena]]</f>
        <v>0</v>
      </c>
      <c r="I38" s="23" t="s">
        <v>85</v>
      </c>
      <c r="J38" s="20" t="s">
        <v>86</v>
      </c>
      <c r="K38" s="20" t="s">
        <v>87</v>
      </c>
      <c r="L38" s="21" t="s">
        <v>88</v>
      </c>
    </row>
    <row r="39" spans="1:12" ht="30" x14ac:dyDescent="0.25">
      <c r="A39" s="18">
        <v>38</v>
      </c>
      <c r="B39" s="19" t="s">
        <v>139</v>
      </c>
      <c r="C39" s="20" t="s">
        <v>14</v>
      </c>
      <c r="D39" s="20" t="s">
        <v>140</v>
      </c>
      <c r="E39" s="21" t="s">
        <v>141</v>
      </c>
      <c r="F39" s="22">
        <v>4</v>
      </c>
      <c r="G39" s="11"/>
      <c r="H39" s="10">
        <f>Table5[[#This Row],[Količina]]*Table5[[#This Row],[Jedinična cena]]</f>
        <v>0</v>
      </c>
      <c r="I39" s="23" t="s">
        <v>142</v>
      </c>
      <c r="J39" s="20" t="s">
        <v>143</v>
      </c>
      <c r="K39" s="20" t="s">
        <v>144</v>
      </c>
      <c r="L39" s="21" t="s">
        <v>145</v>
      </c>
    </row>
    <row r="40" spans="1:12" ht="30" x14ac:dyDescent="0.25">
      <c r="A40" s="8">
        <v>39</v>
      </c>
      <c r="B40" s="19" t="s">
        <v>146</v>
      </c>
      <c r="C40" s="20" t="s">
        <v>14</v>
      </c>
      <c r="D40" s="20" t="s">
        <v>147</v>
      </c>
      <c r="E40" s="21" t="s">
        <v>148</v>
      </c>
      <c r="F40" s="22">
        <v>40</v>
      </c>
      <c r="G40" s="11"/>
      <c r="H40" s="10">
        <f>Table5[[#This Row],[Količina]]*Table5[[#This Row],[Jedinična cena]]</f>
        <v>0</v>
      </c>
      <c r="I40" s="23" t="s">
        <v>142</v>
      </c>
      <c r="J40" s="20" t="s">
        <v>143</v>
      </c>
      <c r="K40" s="20" t="s">
        <v>144</v>
      </c>
      <c r="L40" s="21" t="s">
        <v>145</v>
      </c>
    </row>
    <row r="41" spans="1:12" ht="30" x14ac:dyDescent="0.25">
      <c r="A41" s="18">
        <v>40</v>
      </c>
      <c r="B41" s="19" t="s">
        <v>149</v>
      </c>
      <c r="C41" s="20" t="s">
        <v>14</v>
      </c>
      <c r="D41" s="20" t="s">
        <v>150</v>
      </c>
      <c r="E41" s="21" t="s">
        <v>151</v>
      </c>
      <c r="F41" s="22">
        <v>4</v>
      </c>
      <c r="G41" s="11"/>
      <c r="H41" s="10">
        <f>Table5[[#This Row],[Količina]]*Table5[[#This Row],[Jedinična cena]]</f>
        <v>0</v>
      </c>
      <c r="I41" s="23" t="s">
        <v>142</v>
      </c>
      <c r="J41" s="20" t="s">
        <v>143</v>
      </c>
      <c r="K41" s="20" t="s">
        <v>144</v>
      </c>
      <c r="L41" s="21" t="s">
        <v>145</v>
      </c>
    </row>
    <row r="42" spans="1:12" ht="45" x14ac:dyDescent="0.25">
      <c r="A42" s="8">
        <v>41</v>
      </c>
      <c r="B42" s="19" t="s">
        <v>152</v>
      </c>
      <c r="C42" s="20" t="s">
        <v>14</v>
      </c>
      <c r="D42" s="20" t="s">
        <v>140</v>
      </c>
      <c r="E42" s="21" t="s">
        <v>153</v>
      </c>
      <c r="F42" s="22">
        <v>1</v>
      </c>
      <c r="G42" s="11"/>
      <c r="H42" s="10">
        <f>Table5[[#This Row],[Količina]]*Table5[[#This Row],[Jedinična cena]]</f>
        <v>0</v>
      </c>
      <c r="I42" s="23" t="s">
        <v>154</v>
      </c>
      <c r="J42" s="20" t="s">
        <v>155</v>
      </c>
      <c r="K42" s="20" t="s">
        <v>156</v>
      </c>
      <c r="L42" s="21" t="s">
        <v>157</v>
      </c>
    </row>
    <row r="43" spans="1:12" ht="30" x14ac:dyDescent="0.25">
      <c r="A43" s="18">
        <v>42</v>
      </c>
      <c r="B43" s="19" t="s">
        <v>158</v>
      </c>
      <c r="C43" s="20" t="s">
        <v>14</v>
      </c>
      <c r="D43" s="20" t="s">
        <v>28</v>
      </c>
      <c r="E43" s="21" t="s">
        <v>53</v>
      </c>
      <c r="F43" s="22">
        <v>2</v>
      </c>
      <c r="G43" s="11"/>
      <c r="H43" s="10">
        <f>Table5[[#This Row],[Količina]]*Table5[[#This Row],[Jedinična cena]]</f>
        <v>0</v>
      </c>
      <c r="I43" s="23" t="s">
        <v>159</v>
      </c>
      <c r="J43" s="20" t="s">
        <v>160</v>
      </c>
      <c r="K43" s="20" t="s">
        <v>161</v>
      </c>
      <c r="L43" s="21" t="s">
        <v>162</v>
      </c>
    </row>
    <row r="44" spans="1:12" ht="30" x14ac:dyDescent="0.25">
      <c r="A44" s="8">
        <v>43</v>
      </c>
      <c r="B44" s="19" t="s">
        <v>163</v>
      </c>
      <c r="C44" s="20" t="s">
        <v>14</v>
      </c>
      <c r="D44" s="20" t="s">
        <v>164</v>
      </c>
      <c r="E44" s="21" t="s">
        <v>165</v>
      </c>
      <c r="F44" s="22">
        <v>2</v>
      </c>
      <c r="G44" s="11"/>
      <c r="H44" s="10">
        <f>Table5[[#This Row],[Količina]]*Table5[[#This Row],[Jedinična cena]]</f>
        <v>0</v>
      </c>
      <c r="I44" s="23" t="s">
        <v>142</v>
      </c>
      <c r="J44" s="20" t="s">
        <v>143</v>
      </c>
      <c r="K44" s="20" t="s">
        <v>166</v>
      </c>
      <c r="L44" s="21" t="s">
        <v>167</v>
      </c>
    </row>
    <row r="45" spans="1:12" ht="30" x14ac:dyDescent="0.25">
      <c r="A45" s="18">
        <v>44</v>
      </c>
      <c r="B45" s="19" t="s">
        <v>168</v>
      </c>
      <c r="C45" s="20" t="s">
        <v>14</v>
      </c>
      <c r="D45" s="20" t="s">
        <v>169</v>
      </c>
      <c r="E45" s="21" t="s">
        <v>170</v>
      </c>
      <c r="F45" s="22">
        <v>3</v>
      </c>
      <c r="G45" s="11"/>
      <c r="H45" s="10">
        <f>Table5[[#This Row],[Količina]]*Table5[[#This Row],[Jedinična cena]]</f>
        <v>0</v>
      </c>
      <c r="I45" s="23" t="s">
        <v>142</v>
      </c>
      <c r="J45" s="20" t="s">
        <v>143</v>
      </c>
      <c r="K45" s="20" t="s">
        <v>166</v>
      </c>
      <c r="L45" s="21" t="s">
        <v>167</v>
      </c>
    </row>
    <row r="46" spans="1:12" ht="30" x14ac:dyDescent="0.25">
      <c r="A46" s="8">
        <v>45</v>
      </c>
      <c r="B46" s="19" t="s">
        <v>171</v>
      </c>
      <c r="C46" s="20" t="s">
        <v>14</v>
      </c>
      <c r="D46" s="20" t="s">
        <v>172</v>
      </c>
      <c r="E46" s="21" t="s">
        <v>173</v>
      </c>
      <c r="F46" s="22">
        <v>3</v>
      </c>
      <c r="G46" s="11"/>
      <c r="H46" s="10">
        <f>Table5[[#This Row],[Količina]]*Table5[[#This Row],[Jedinična cena]]</f>
        <v>0</v>
      </c>
      <c r="I46" s="23" t="s">
        <v>142</v>
      </c>
      <c r="J46" s="20" t="s">
        <v>143</v>
      </c>
      <c r="K46" s="20" t="s">
        <v>166</v>
      </c>
      <c r="L46" s="21" t="s">
        <v>167</v>
      </c>
    </row>
    <row r="47" spans="1:12" ht="30" x14ac:dyDescent="0.25">
      <c r="A47" s="18">
        <v>46</v>
      </c>
      <c r="B47" s="19" t="s">
        <v>174</v>
      </c>
      <c r="C47" s="20" t="s">
        <v>14</v>
      </c>
      <c r="D47" s="20" t="s">
        <v>175</v>
      </c>
      <c r="E47" s="21" t="s">
        <v>176</v>
      </c>
      <c r="F47" s="22">
        <v>1</v>
      </c>
      <c r="G47" s="11"/>
      <c r="H47" s="10">
        <f>Table5[[#This Row],[Količina]]*Table5[[#This Row],[Jedinična cena]]</f>
        <v>0</v>
      </c>
      <c r="I47" s="23" t="s">
        <v>142</v>
      </c>
      <c r="J47" s="20" t="s">
        <v>143</v>
      </c>
      <c r="K47" s="20" t="s">
        <v>166</v>
      </c>
      <c r="L47" s="21" t="s">
        <v>167</v>
      </c>
    </row>
    <row r="48" spans="1:12" ht="30" x14ac:dyDescent="0.25">
      <c r="A48" s="8">
        <v>47</v>
      </c>
      <c r="B48" s="19" t="s">
        <v>177</v>
      </c>
      <c r="C48" s="20" t="s">
        <v>14</v>
      </c>
      <c r="D48" s="20" t="s">
        <v>83</v>
      </c>
      <c r="E48" s="21" t="s">
        <v>178</v>
      </c>
      <c r="F48" s="22">
        <v>3</v>
      </c>
      <c r="G48" s="11"/>
      <c r="H48" s="10">
        <f>Table5[[#This Row],[Količina]]*Table5[[#This Row],[Jedinična cena]]</f>
        <v>0</v>
      </c>
      <c r="I48" s="23" t="s">
        <v>142</v>
      </c>
      <c r="J48" s="20" t="s">
        <v>143</v>
      </c>
      <c r="K48" s="20" t="s">
        <v>166</v>
      </c>
      <c r="L48" s="21" t="s">
        <v>167</v>
      </c>
    </row>
    <row r="49" spans="1:12" ht="30" x14ac:dyDescent="0.25">
      <c r="A49" s="18">
        <v>48</v>
      </c>
      <c r="B49" s="19" t="s">
        <v>179</v>
      </c>
      <c r="C49" s="20" t="s">
        <v>14</v>
      </c>
      <c r="D49" s="20" t="s">
        <v>180</v>
      </c>
      <c r="E49" s="21" t="s">
        <v>181</v>
      </c>
      <c r="F49" s="22">
        <v>2</v>
      </c>
      <c r="G49" s="11"/>
      <c r="H49" s="10">
        <f>Table5[[#This Row],[Količina]]*Table5[[#This Row],[Jedinična cena]]</f>
        <v>0</v>
      </c>
      <c r="I49" s="23" t="s">
        <v>142</v>
      </c>
      <c r="J49" s="20" t="s">
        <v>143</v>
      </c>
      <c r="K49" s="20" t="s">
        <v>166</v>
      </c>
      <c r="L49" s="21" t="s">
        <v>167</v>
      </c>
    </row>
    <row r="50" spans="1:12" s="32" customFormat="1" ht="45" x14ac:dyDescent="0.25">
      <c r="A50" s="24">
        <v>49</v>
      </c>
      <c r="B50" s="25" t="s">
        <v>182</v>
      </c>
      <c r="C50" s="26" t="s">
        <v>14</v>
      </c>
      <c r="D50" s="26" t="s">
        <v>183</v>
      </c>
      <c r="E50" s="27" t="s">
        <v>184</v>
      </c>
      <c r="F50" s="28">
        <v>1</v>
      </c>
      <c r="G50" s="29"/>
      <c r="H50" s="30">
        <f>Table5[[#This Row],[Količina]]*Table5[[#This Row],[Jedinična cena]]</f>
        <v>0</v>
      </c>
      <c r="I50" s="31" t="s">
        <v>185</v>
      </c>
      <c r="J50" s="26" t="s">
        <v>186</v>
      </c>
      <c r="K50" s="26" t="s">
        <v>187</v>
      </c>
      <c r="L50" s="27" t="s">
        <v>188</v>
      </c>
    </row>
    <row r="51" spans="1:12" s="32" customFormat="1" ht="45" x14ac:dyDescent="0.25">
      <c r="A51" s="33">
        <v>50</v>
      </c>
      <c r="B51" s="25" t="s">
        <v>189</v>
      </c>
      <c r="C51" s="26" t="s">
        <v>14</v>
      </c>
      <c r="D51" s="26" t="s">
        <v>190</v>
      </c>
      <c r="E51" s="27" t="s">
        <v>191</v>
      </c>
      <c r="F51" s="28">
        <v>2</v>
      </c>
      <c r="G51" s="29"/>
      <c r="H51" s="30">
        <f>Table5[[#This Row],[Količina]]*Table5[[#This Row],[Jedinična cena]]</f>
        <v>0</v>
      </c>
      <c r="I51" s="31" t="s">
        <v>185</v>
      </c>
      <c r="J51" s="26" t="s">
        <v>186</v>
      </c>
      <c r="K51" s="26" t="s">
        <v>187</v>
      </c>
      <c r="L51" s="27" t="s">
        <v>188</v>
      </c>
    </row>
    <row r="52" spans="1:12" ht="30" x14ac:dyDescent="0.25">
      <c r="A52" s="8">
        <v>51</v>
      </c>
      <c r="B52" s="19" t="s">
        <v>192</v>
      </c>
      <c r="C52" s="20" t="s">
        <v>14</v>
      </c>
      <c r="D52" s="20" t="s">
        <v>193</v>
      </c>
      <c r="E52" s="21" t="s">
        <v>194</v>
      </c>
      <c r="F52" s="22">
        <v>1</v>
      </c>
      <c r="G52" s="11"/>
      <c r="H52" s="10">
        <f>Table5[[#This Row],[Količina]]*Table5[[#This Row],[Jedinična cena]]</f>
        <v>0</v>
      </c>
      <c r="I52" s="23" t="s">
        <v>195</v>
      </c>
      <c r="J52" s="20" t="s">
        <v>196</v>
      </c>
      <c r="K52" s="20" t="s">
        <v>197</v>
      </c>
      <c r="L52" s="21" t="s">
        <v>198</v>
      </c>
    </row>
    <row r="53" spans="1:12" ht="30" x14ac:dyDescent="0.25">
      <c r="A53" s="18">
        <v>52</v>
      </c>
      <c r="B53" s="19" t="s">
        <v>199</v>
      </c>
      <c r="C53" s="20" t="s">
        <v>14</v>
      </c>
      <c r="D53" s="20" t="s">
        <v>200</v>
      </c>
      <c r="E53" s="21" t="s">
        <v>201</v>
      </c>
      <c r="F53" s="22">
        <v>1</v>
      </c>
      <c r="G53" s="11"/>
      <c r="H53" s="10">
        <f>Table5[[#This Row],[Količina]]*Table5[[#This Row],[Jedinična cena]]</f>
        <v>0</v>
      </c>
      <c r="I53" s="23" t="s">
        <v>195</v>
      </c>
      <c r="J53" s="20" t="s">
        <v>196</v>
      </c>
      <c r="K53" s="20" t="s">
        <v>197</v>
      </c>
      <c r="L53" s="21" t="s">
        <v>198</v>
      </c>
    </row>
    <row r="54" spans="1:12" ht="30" x14ac:dyDescent="0.25">
      <c r="A54" s="8">
        <v>53</v>
      </c>
      <c r="B54" s="19" t="s">
        <v>202</v>
      </c>
      <c r="C54" s="20" t="s">
        <v>14</v>
      </c>
      <c r="D54" s="20" t="s">
        <v>203</v>
      </c>
      <c r="E54" s="21" t="s">
        <v>204</v>
      </c>
      <c r="F54" s="22">
        <v>1</v>
      </c>
      <c r="G54" s="11"/>
      <c r="H54" s="10">
        <f>Table5[[#This Row],[Količina]]*Table5[[#This Row],[Jedinična cena]]</f>
        <v>0</v>
      </c>
      <c r="I54" s="23" t="s">
        <v>195</v>
      </c>
      <c r="J54" s="20" t="s">
        <v>196</v>
      </c>
      <c r="K54" s="20" t="s">
        <v>197</v>
      </c>
      <c r="L54" s="21" t="s">
        <v>198</v>
      </c>
    </row>
    <row r="55" spans="1:12" ht="30" x14ac:dyDescent="0.25">
      <c r="A55" s="18">
        <v>54</v>
      </c>
      <c r="B55" s="19" t="s">
        <v>205</v>
      </c>
      <c r="C55" s="20" t="s">
        <v>14</v>
      </c>
      <c r="D55" s="20" t="s">
        <v>206</v>
      </c>
      <c r="E55" s="21" t="s">
        <v>207</v>
      </c>
      <c r="F55" s="22">
        <v>3</v>
      </c>
      <c r="G55" s="11"/>
      <c r="H55" s="10">
        <f>Table5[[#This Row],[Količina]]*Table5[[#This Row],[Jedinična cena]]</f>
        <v>0</v>
      </c>
      <c r="I55" s="23" t="s">
        <v>195</v>
      </c>
      <c r="J55" s="20" t="s">
        <v>196</v>
      </c>
      <c r="K55" s="20" t="s">
        <v>197</v>
      </c>
      <c r="L55" s="21" t="s">
        <v>198</v>
      </c>
    </row>
    <row r="56" spans="1:12" x14ac:dyDescent="0.25">
      <c r="A56" s="12" t="s">
        <v>12</v>
      </c>
      <c r="B56" s="13"/>
      <c r="C56" s="13"/>
      <c r="D56" s="13"/>
      <c r="E56" s="14"/>
      <c r="F56" s="16">
        <f>SUBTOTAL(109,Table5[Količina])</f>
        <v>253</v>
      </c>
      <c r="G56" s="17"/>
      <c r="H56" s="15">
        <f>SUBTOTAL(109,Table5[Ukupna cena])</f>
        <v>0</v>
      </c>
      <c r="I56" s="12"/>
      <c r="J56" s="13"/>
      <c r="K56" s="13"/>
      <c r="L56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55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2012-06-27T09:48:57Z</dcterms:modified>
</cp:coreProperties>
</file>