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rvafaza" sheetId="1" r:id="rId1"/>
  </sheets>
  <definedNames>
    <definedName name="OLE_LINK6" localSheetId="0">'prvafaza'!#REF!</definedName>
    <definedName name="_xlnm.Print_Titles" localSheetId="0">'prvafaza'!$5:$5</definedName>
  </definedNames>
  <calcPr fullCalcOnLoad="1"/>
</workbook>
</file>

<file path=xl/sharedStrings.xml><?xml version="1.0" encoding="utf-8"?>
<sst xmlns="http://schemas.openxmlformats.org/spreadsheetml/2006/main" count="256" uniqueCount="191">
  <si>
    <t>m</t>
  </si>
  <si>
    <t>1.</t>
  </si>
  <si>
    <t>2.</t>
  </si>
  <si>
    <t>3.</t>
  </si>
  <si>
    <t>kpl</t>
  </si>
  <si>
    <t>Isporuka i montaža antenskog stuba 6 m (od dva elementa 3010) (komplet sadrži stub, zaštitnu kapu ZK 45-50, krovni štit KŠ11, uvodnik kabla - uvodni lim (za uvod kablova u krov), oslonac 3045, obujmice i kapu K45-50, dve zidne hvataljke-nosači za stub 2049)</t>
  </si>
  <si>
    <t>Isporuka i montaža nosača antena 2116</t>
  </si>
  <si>
    <t>Isporuka i montaža zatega za stub  (komplet sa tri zatezača 2136, sajle i tri krovne kotve, stubni nosač zatege 2003/26)</t>
  </si>
  <si>
    <t>4.</t>
  </si>
  <si>
    <t>5.</t>
  </si>
  <si>
    <t xml:space="preserve">Isporuka i montaža zemljovodne FeZn trake 25x4 </t>
  </si>
  <si>
    <t>Isporuka i montaža ukrsni (spojni) komad za prespajanje FeZn trake</t>
  </si>
  <si>
    <t>pauš</t>
  </si>
  <si>
    <t>Isporuka i montaža - Atenoator 5166</t>
  </si>
  <si>
    <t>Isporuka i montaža - Razdelnik 4530</t>
  </si>
  <si>
    <t>Isporuka i montaža - Završni otpornik 75 ohma   4058</t>
  </si>
  <si>
    <t>Isporuka i montaža - Modularno kućište za smeštaj procesora, napajanja i pojačavača  5072</t>
  </si>
  <si>
    <t>Isporuka i montaža - Uže za uzemljenje Cu fi 6mm</t>
  </si>
  <si>
    <t>Isporuka i montaža kablovskih konektora i spojnog pribora - PAS i ZAU</t>
  </si>
  <si>
    <t>ZAU</t>
  </si>
  <si>
    <t>Isporuka i montaža RTV utičnice -zidne 5267</t>
  </si>
  <si>
    <t>Isporuka i montaža - Konektori i spojni pribor</t>
  </si>
  <si>
    <t>Atestiranje RTV instalacije sa puštanjem u rad</t>
  </si>
  <si>
    <t>Isporuka i montaža - Dozna fi 60</t>
  </si>
  <si>
    <t>Isporuka i montaža - Dozna fi 78</t>
  </si>
  <si>
    <t>Isporuka i montaža - Antena AP1046 - PRO-75  Ch. 21-69 18dB</t>
  </si>
  <si>
    <t>Isporuka i montaža - Antena A11201 - FM Circular 1dB</t>
  </si>
  <si>
    <t>Isporuka i montaža - Kutija 100x100</t>
  </si>
  <si>
    <t>Isporuka i montaža - Razdelnik 4533</t>
  </si>
  <si>
    <t>Isporuka i montaža - Razdelnik 4532</t>
  </si>
  <si>
    <t>Isporuka i montaža - Napajanje 5021</t>
  </si>
  <si>
    <t>Isporuka i montaža - Antena A1064</t>
  </si>
  <si>
    <t>Isporuka i montaža ormata DSA-D  dim 80x 80 x 40 cm RO-ZAU</t>
  </si>
  <si>
    <t>Isporuka i montaža - Razdelnik 4531</t>
  </si>
  <si>
    <t>Isporuka i montaža pretpojačavača tip 5356+PSU5495</t>
  </si>
  <si>
    <t>Isporuka i montaža - Razdelnik 4534</t>
  </si>
  <si>
    <t>REKAPITULACIJA</t>
  </si>
  <si>
    <t>7.PREDMER I PREDRAČUN</t>
  </si>
  <si>
    <t>za izradu RTV instalacije i zajedničkog antensog sistema za izgradnju  objekta Naučno tehnološkog parka fakulteta tehničkih nauka u Novom Sadu</t>
  </si>
  <si>
    <t>Opis</t>
  </si>
  <si>
    <t>FAZA I</t>
  </si>
  <si>
    <t>1.1.</t>
  </si>
  <si>
    <t>1.2.</t>
  </si>
  <si>
    <t>1.3.</t>
  </si>
  <si>
    <t>1.4.</t>
  </si>
  <si>
    <t>1.5.</t>
  </si>
  <si>
    <t>1.6.</t>
  </si>
  <si>
    <t>1.7.</t>
  </si>
  <si>
    <t>1.8.</t>
  </si>
  <si>
    <t xml:space="preserve">Isporuka i montaža obujmica uzemljenja </t>
  </si>
  <si>
    <t>1.9.</t>
  </si>
  <si>
    <t>1.10.</t>
  </si>
  <si>
    <t>1.11.</t>
  </si>
  <si>
    <t>1.12.</t>
  </si>
  <si>
    <t>Isporuka i montaža antenskog bezhalogenog koaksijalnog kabela  RG 6 (veza ormar ZAU-PAS)</t>
  </si>
  <si>
    <t>2.1.</t>
  </si>
  <si>
    <t>2.2.</t>
  </si>
  <si>
    <t>2.3.</t>
  </si>
  <si>
    <t>2.4.</t>
  </si>
  <si>
    <t>2.5.</t>
  </si>
  <si>
    <t>2.6.</t>
  </si>
  <si>
    <t>2.7.</t>
  </si>
  <si>
    <t>2.8.</t>
  </si>
  <si>
    <t>2.9.</t>
  </si>
  <si>
    <t>2.10.</t>
  </si>
  <si>
    <t>2.11.</t>
  </si>
  <si>
    <t>2.12.</t>
  </si>
  <si>
    <t>2.13.</t>
  </si>
  <si>
    <t>3.1.</t>
  </si>
  <si>
    <t>3.2.</t>
  </si>
  <si>
    <t>3.3.</t>
  </si>
  <si>
    <t>3.4.</t>
  </si>
  <si>
    <t>3.5.</t>
  </si>
  <si>
    <t>3.6.</t>
  </si>
  <si>
    <t>Isporuka i montaža limenog plastificiranog KDS razvodnog ormana u zid (dim. 520x430x150mm)</t>
  </si>
  <si>
    <t>Isporuka i montaža limenog plastificiranog KDS razvodnog ormana na zid, (dim. 300x300x200mm)</t>
  </si>
  <si>
    <t>3.7.</t>
  </si>
  <si>
    <t>3.8.</t>
  </si>
  <si>
    <t>3.9.</t>
  </si>
  <si>
    <t>3.10.</t>
  </si>
  <si>
    <t>3.11.</t>
  </si>
  <si>
    <t>INSTALACIONI MATERIJAL</t>
  </si>
  <si>
    <t>4.1.</t>
  </si>
  <si>
    <t>4.2.</t>
  </si>
  <si>
    <t>4.3.</t>
  </si>
  <si>
    <t>4.4.</t>
  </si>
  <si>
    <t>4.5.</t>
  </si>
  <si>
    <t>4.6.</t>
  </si>
  <si>
    <t>4.7.</t>
  </si>
  <si>
    <t>4.8.</t>
  </si>
  <si>
    <t>4.9.</t>
  </si>
  <si>
    <t>4.10.</t>
  </si>
  <si>
    <t>Svaka pozicija data u ovom predmeru i predračunu podrazumeva: nabavku, isporuku na gradište, uskladištenje, donošenje na mesto ugradnje i ugradnju elektroinstalacionog materijala i opreme navedene u poziciji. Svaka pozicija takođe podrazumeva:  nabavku, isporuku i ugradnju nenavedenog sitnog materijala neophodnog za ugradnju opreme, odnošenje šuta i otpadnog materijala na deponiju, kao i otklanjanje svih tehničkih i estetskih grešaka nastalih prilikom izvođenja instalacije. Sva navedena oprema treba da je navedenog tipa i proizvođača (TELEVES) ili drugog proizvođača dokazano istih ili boljih karakteristika.</t>
  </si>
  <si>
    <r>
      <t xml:space="preserve">Isporuka i montaža - bezhalog.inst. cevi </t>
    </r>
    <r>
      <rPr>
        <sz val="10"/>
        <rFont val="Symbol"/>
        <family val="1"/>
      </rPr>
      <t>f</t>
    </r>
    <r>
      <rPr>
        <sz val="10"/>
        <rFont val="Arial"/>
        <family val="2"/>
      </rPr>
      <t xml:space="preserve"> 16mm</t>
    </r>
  </si>
  <si>
    <r>
      <t>Isporuka i montaža - bezhalog.inst. cevi</t>
    </r>
    <r>
      <rPr>
        <sz val="10"/>
        <rFont val="Symbol"/>
        <family val="1"/>
      </rPr>
      <t xml:space="preserve">  f</t>
    </r>
    <r>
      <rPr>
        <sz val="10"/>
        <rFont val="Arial"/>
        <family val="2"/>
      </rPr>
      <t>23mm</t>
    </r>
  </si>
  <si>
    <r>
      <t>Isporuka i montaža - bezhalog.inst. cevi</t>
    </r>
    <r>
      <rPr>
        <sz val="10"/>
        <rFont val="Symbol"/>
        <family val="1"/>
      </rPr>
      <t xml:space="preserve">  f</t>
    </r>
    <r>
      <rPr>
        <sz val="10"/>
        <rFont val="Arial"/>
        <family val="2"/>
      </rPr>
      <t>29mm</t>
    </r>
  </si>
  <si>
    <r>
      <t>Isporuka i montaža - bezhalog.inst. cevi</t>
    </r>
    <r>
      <rPr>
        <sz val="10"/>
        <rFont val="Symbol"/>
        <family val="1"/>
      </rPr>
      <t xml:space="preserve">  f</t>
    </r>
    <r>
      <rPr>
        <sz val="10"/>
        <rFont val="Arial"/>
        <family val="2"/>
      </rPr>
      <t>36mm</t>
    </r>
  </si>
  <si>
    <r>
      <t>Isporuka i montaža - bezhalog.inst. cevi</t>
    </r>
    <r>
      <rPr>
        <sz val="10"/>
        <rFont val="Symbol"/>
        <family val="1"/>
      </rPr>
      <t xml:space="preserve">  f</t>
    </r>
    <r>
      <rPr>
        <sz val="10"/>
        <rFont val="Arial"/>
        <family val="2"/>
      </rPr>
      <t>50mm</t>
    </r>
  </si>
  <si>
    <t>ZAVRŠNI RADOVI</t>
  </si>
  <si>
    <t>5.1.</t>
  </si>
  <si>
    <t xml:space="preserve">FAZA I </t>
  </si>
  <si>
    <t>OPREMA ZA DISTRIBUCIJU SIGNALA</t>
  </si>
  <si>
    <t>PRIJEMNI ANTENSKI SISTEM</t>
  </si>
  <si>
    <t>Isporuka i montaža u duplom podu- PNK 50 sa poklopcem sa opremom za skretanje i račvanje.</t>
  </si>
  <si>
    <t>Isporuka i montaža vešanjem o plafon- PNK 50 sa poklopcem, sa opremom za skretanje i račvanje i ovesnim priborom.</t>
  </si>
  <si>
    <t>FAZA I UKUPNO(dinara):</t>
  </si>
  <si>
    <t>R. br.</t>
  </si>
  <si>
    <t>Isporuka i montaža - Filtar nepropusnik opsega 4095FM</t>
  </si>
  <si>
    <t>3.12.</t>
  </si>
  <si>
    <t>Isporuka, montaža i povezivanje - Kabl malodimni bezhalogeni RG-6</t>
  </si>
  <si>
    <t xml:space="preserve">Isporuka, montaža i povezivanje - Kabl malodimni bezhalogeni RG-11 </t>
  </si>
  <si>
    <t>Isporučiti  i izvršiti zaštitu montažom vatrootpornog prodora vatrootpornosti 90min (S90),  slično tipu Pyrosit FBS90 vatrootporna pena, proizvodnje OBO Bettermann.(radi sprečavanja širenja i prenošenja požara preko elektro instalacije, na mestima prolaza kablova kroz protivpožarne zidove i na prodorima kroz tavanice (na granicama protivpožarnih zona)</t>
  </si>
  <si>
    <r>
      <t>m</t>
    </r>
    <r>
      <rPr>
        <vertAlign val="superscript"/>
        <sz val="10"/>
        <rFont val="Arial"/>
        <family val="2"/>
      </rPr>
      <t>2</t>
    </r>
  </si>
  <si>
    <t>5.2.</t>
  </si>
  <si>
    <t>Delivery and installation of a 6m antenna tower (consisting of two 3010 components) (the set contains a tower, a protective cap ZK 45-50, a roof protection shield KŠ11, the introductory cable- the introductory tin material (for the introduction of cable into the roof), the mount 3045, tubes and a cap K45-50, two wall carriers for the tower 2049)</t>
  </si>
  <si>
    <t>Delivery and installation of antenna carriers 2116</t>
  </si>
  <si>
    <t>Delivery and installation of the mount/base fixers  (a set of three fixers 2136, cords and three roof containers, the carrier for the mount fixers 2003/26)</t>
  </si>
  <si>
    <t>Delivery and installation - Antenna A1064</t>
  </si>
  <si>
    <t>Delivery and installation - Antenna AP1046 - PRO-75  Ch. 21-69 18dB</t>
  </si>
  <si>
    <t>Delivery and installation - Antenna A11201 - FM Circular 1dB</t>
  </si>
  <si>
    <t xml:space="preserve">Delivery and placement of the ground FeZn cable 25x4 </t>
  </si>
  <si>
    <t>Delivery and installation of the cross (joint) piece for the connection of FeZn cables</t>
  </si>
  <si>
    <t>Delivery and installation of the antenna halogen-free coaxial cable  holder type ZAU-PAS)</t>
  </si>
  <si>
    <t>Delivery and installation of cable combiners and combining ecquipment - PAS i ZAU</t>
  </si>
  <si>
    <t>Delivery and installation of the pre-amplifier type 5356+PSU5495</t>
  </si>
  <si>
    <t>Delivery and installation of the cabinet type DSA-D  dim 80x 80 x 40 cm RO-ZAU</t>
  </si>
  <si>
    <t xml:space="preserve">Delivery and installation - a TV channal processor 5090                                                                                     </t>
  </si>
  <si>
    <t>Delivery and installation - A power supply device for  the processor and amplifier 5029</t>
  </si>
  <si>
    <t>Delivery and installation - Amplifier 4510</t>
  </si>
  <si>
    <t>Delivery and installation - Power supply 5021</t>
  </si>
  <si>
    <t>Delivery and installation - Filter 4095FM</t>
  </si>
  <si>
    <t>Delivery and installation - Atenoator 5166</t>
  </si>
  <si>
    <t>Delivery and installation - Splitter 4530</t>
  </si>
  <si>
    <t>Delivery and installation- Splitter 4531</t>
  </si>
  <si>
    <t>Delivery and installation - Splitter 4532</t>
  </si>
  <si>
    <t>Delivery and installation - Terminating resistor 75 ohms   4058</t>
  </si>
  <si>
    <t>Delivery and installation - A modular holder for the processor, power supply and amplifier  5072</t>
  </si>
  <si>
    <t>Delivery and placement - Uže za uzemljenje Cu fi 6mm</t>
  </si>
  <si>
    <t>SIGNAL DISTRIBUTION ECQUIPMENT</t>
  </si>
  <si>
    <t>Delivery and installation of the tin, plastic-coated KDS distribution cabinets on the wall (dim. 520x430x150mm)</t>
  </si>
  <si>
    <t>Delivery and installation of the tin, plastic-coated KDS distribution cabinet on the wall (dim. 300x300x200mm)</t>
  </si>
  <si>
    <t>Delivery and installation - Splitter 4534</t>
  </si>
  <si>
    <t>Delivery and installation- Splitter 4533</t>
  </si>
  <si>
    <t>Delivery and installation of RTV wall socket 5267</t>
  </si>
  <si>
    <t>Delivery, installation and linking - Low smoke, halogen-free cable RG-6</t>
  </si>
  <si>
    <t xml:space="preserve">Delivery, installation and linking -Low smoke, halogen-free cable RG-11 </t>
  </si>
  <si>
    <t>Delivery, installation and linking - Low smoke, halogen-free cable N2XH-J 1x6 (for linking the RTV cabinet and the cable carriers with the potential equalizing junction boxes)</t>
  </si>
  <si>
    <t>Delivery and installation - Connectors and connection ecquipment</t>
  </si>
  <si>
    <t>INSTALLATION MATERIAL</t>
  </si>
  <si>
    <r>
      <t xml:space="preserve">Delivery and installation - halogen-free pipes </t>
    </r>
    <r>
      <rPr>
        <sz val="10"/>
        <rFont val="Symbol"/>
        <family val="1"/>
      </rPr>
      <t>f</t>
    </r>
    <r>
      <rPr>
        <sz val="10"/>
        <rFont val="Arial"/>
        <family val="2"/>
      </rPr>
      <t xml:space="preserve"> 16mm</t>
    </r>
  </si>
  <si>
    <r>
      <t>Delivery and installation -halogen-free inst. pipes</t>
    </r>
    <r>
      <rPr>
        <sz val="10"/>
        <rFont val="Symbol"/>
        <family val="1"/>
      </rPr>
      <t xml:space="preserve">  f</t>
    </r>
    <r>
      <rPr>
        <sz val="10"/>
        <rFont val="Arial"/>
        <family val="2"/>
      </rPr>
      <t>23mm</t>
    </r>
  </si>
  <si>
    <r>
      <t>Delivery and installation - halogen-free inst. pipes</t>
    </r>
    <r>
      <rPr>
        <sz val="10"/>
        <rFont val="Symbol"/>
        <family val="1"/>
      </rPr>
      <t xml:space="preserve">  f</t>
    </r>
    <r>
      <rPr>
        <sz val="10"/>
        <rFont val="Arial"/>
        <family val="2"/>
      </rPr>
      <t>29mm</t>
    </r>
  </si>
  <si>
    <r>
      <t>Delivery and installation - halogen-free inst. pipes</t>
    </r>
    <r>
      <rPr>
        <sz val="10"/>
        <rFont val="Symbol"/>
        <family val="1"/>
      </rPr>
      <t xml:space="preserve">  f</t>
    </r>
    <r>
      <rPr>
        <sz val="10"/>
        <rFont val="Arial"/>
        <family val="2"/>
      </rPr>
      <t>36mm</t>
    </r>
  </si>
  <si>
    <r>
      <t>Delivery and installation - halogen-free inst pipes</t>
    </r>
    <r>
      <rPr>
        <sz val="10"/>
        <rFont val="Symbol"/>
        <family val="1"/>
      </rPr>
      <t xml:space="preserve"> f</t>
    </r>
    <r>
      <rPr>
        <sz val="10"/>
        <rFont val="Arial"/>
        <family val="2"/>
      </rPr>
      <t>50mm</t>
    </r>
  </si>
  <si>
    <t>Delivery and installation - Dose fi 60</t>
  </si>
  <si>
    <t>Delivery and installation - Dose fi 78</t>
  </si>
  <si>
    <t>Delivery and installation - Box 100x100</t>
  </si>
  <si>
    <t>Delivery and installation in a double floor- PNK 50 with a lid and the turning and branching ecquipment.</t>
  </si>
  <si>
    <t>Delivery and installation by hanging from the ceiling - PNK 50 with a lid and the turning and branching ecquipment and the accompanying tools</t>
  </si>
  <si>
    <t>kom/pcs</t>
  </si>
  <si>
    <t>THE RECEIVER PART OF THE ANTENNA SYSTEM</t>
  </si>
  <si>
    <t xml:space="preserve">Every cell in this draft and invoice includes: the purchase, delivery to the building site, storage, transportation to the exact place of installation and the placement of electrical materials as well as of all other ecquipment that appears in a particular cell. Each cell also includes:  the purchase, delivery and the installation of the accompanying material necessary for the installation of the ecquipment that might not have been stated, taking away the rubble and waste materials to a landfill, as well as the correction of all technical and esthetic mistakes made during the installation. All stated ecquipment should be of the stated type and  producer (TELEVES) or acquired from a different producer who has proved to have the same or better quality characteristics of their products. </t>
  </si>
  <si>
    <t>Description</t>
  </si>
  <si>
    <t>Jed. Mere /Unit</t>
  </si>
  <si>
    <t>Kol./Quantity</t>
  </si>
  <si>
    <t>Jedinična cena/Price per unit</t>
  </si>
  <si>
    <t>7.DRAFT AND INVOICE</t>
  </si>
  <si>
    <t>FINAL WORK</t>
  </si>
  <si>
    <t>Attestation of the RTV installation and starting the operation</t>
  </si>
  <si>
    <t xml:space="preserve">Delivery and protection by installing a fireproof layer keeping the flame away for 90min (S90), similar to the type Pyrosit FBS90 fireproof foam, the production of OBO Bettermann (to prevent the spreading of fire through the electrical installation, where the cables go through the fireproof walls and at the joint between the attic space and the roof (at the fireproof zone boundaries). </t>
  </si>
  <si>
    <t>SUMMARY</t>
  </si>
  <si>
    <t>PHASE I</t>
  </si>
  <si>
    <t>RECEIVER ANTENNA SYSTEM</t>
  </si>
  <si>
    <t>PHASE II</t>
  </si>
  <si>
    <t xml:space="preserve">PHASE I </t>
  </si>
  <si>
    <t xml:space="preserve">for the RTV installation and the shared antenna system for the construction of the building for the Science and Technology Park of the Faculty of Technical Sciences in Novi Sad     
</t>
  </si>
  <si>
    <t>Isporuka,montaža i povezivanje - Kabl malodimni bezhalogeni N2XH-J 1x6 (za povezivanje RTV ormarića i nosača kablova na sabirnice za izjednačenje potencijala)</t>
  </si>
  <si>
    <t>Iznos / Amount</t>
  </si>
  <si>
    <t>Ukupno 4.:</t>
  </si>
  <si>
    <t>Total 4.:</t>
  </si>
  <si>
    <t>Ukupno 3.:</t>
  </si>
  <si>
    <t>Total 3.:</t>
  </si>
  <si>
    <t>Ukupno 2.:</t>
  </si>
  <si>
    <t>Total 2.:</t>
  </si>
  <si>
    <t>Ukupno 1.:</t>
  </si>
  <si>
    <t>Total 1.:</t>
  </si>
  <si>
    <t>Ukupno 5.:</t>
  </si>
  <si>
    <t>Total 5.:</t>
  </si>
  <si>
    <r>
      <t xml:space="preserve">Isporuka i montaža - TV kanalski procesor </t>
    </r>
    <r>
      <rPr>
        <sz val="10"/>
        <color indexed="10"/>
        <rFont val="Arial"/>
        <family val="2"/>
      </rPr>
      <t>twin 5649</t>
    </r>
    <r>
      <rPr>
        <sz val="10"/>
        <rFont val="Arial"/>
        <family val="2"/>
      </rPr>
      <t xml:space="preserve">                                                                                      </t>
    </r>
  </si>
  <si>
    <r>
      <t xml:space="preserve">Isporuka i montaža - Uređaj za napajanje procesora i pojačavača </t>
    </r>
    <r>
      <rPr>
        <sz val="10"/>
        <color indexed="10"/>
        <rFont val="Arial"/>
        <family val="2"/>
      </rPr>
      <t>5629</t>
    </r>
    <r>
      <rPr>
        <sz val="10"/>
        <rFont val="Arial"/>
        <family val="2"/>
      </rPr>
      <t xml:space="preserve"> </t>
    </r>
  </si>
  <si>
    <r>
      <t xml:space="preserve">Isporuka i montaža - Pojačavač </t>
    </r>
    <r>
      <rPr>
        <sz val="10"/>
        <color indexed="10"/>
        <rFont val="Arial"/>
        <family val="2"/>
      </rPr>
      <t>5339</t>
    </r>
  </si>
</sst>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D_i_n_._-;\-* #,##0\ _D_i_n_._-;_-* &quot;-&quot;\ _D_i_n_.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m/d/yyyy"/>
    <numFmt numFmtId="186" formatCode="[$€-2]\ #,##0.00_);[Red]\([$€-2]\ #,##0.00\)"/>
    <numFmt numFmtId="187" formatCode="#,##0.00\ _D_i_n_."/>
    <numFmt numFmtId="188" formatCode="#,##0.0"/>
  </numFmts>
  <fonts count="47">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0"/>
      <name val="Arial"/>
      <family val="2"/>
    </font>
    <font>
      <sz val="10"/>
      <name val="Helv"/>
      <family val="0"/>
    </font>
    <font>
      <b/>
      <sz val="14"/>
      <name val="Arial"/>
      <family val="2"/>
    </font>
    <font>
      <sz val="10"/>
      <name val="Symbol"/>
      <family val="1"/>
    </font>
    <font>
      <sz val="12"/>
      <name val="Arial"/>
      <family val="2"/>
    </font>
    <font>
      <vertAlign val="superscript"/>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9"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horizontal="center" vertical="top"/>
    </xf>
    <xf numFmtId="0" fontId="3" fillId="0" borderId="0" xfId="0" applyFont="1" applyAlignment="1">
      <alignment horizontal="center"/>
    </xf>
    <xf numFmtId="49" fontId="4" fillId="0" borderId="0" xfId="0" applyNumberFormat="1" applyFont="1" applyAlignment="1">
      <alignment/>
    </xf>
    <xf numFmtId="0" fontId="3" fillId="0" borderId="0" xfId="0" applyFont="1" applyAlignment="1">
      <alignment/>
    </xf>
    <xf numFmtId="0" fontId="4" fillId="0" borderId="0" xfId="0" applyFont="1" applyAlignment="1">
      <alignment horizontal="center" vertical="center"/>
    </xf>
    <xf numFmtId="4" fontId="3" fillId="0" borderId="0" xfId="0" applyNumberFormat="1" applyFont="1" applyAlignment="1">
      <alignment horizontal="right"/>
    </xf>
    <xf numFmtId="0" fontId="5" fillId="0" borderId="0" xfId="0" applyFont="1" applyBorder="1" applyAlignment="1">
      <alignment horizontal="justify" vertical="justify"/>
    </xf>
    <xf numFmtId="0" fontId="0" fillId="0" borderId="0" xfId="0" applyAlignment="1">
      <alignment/>
    </xf>
    <xf numFmtId="0" fontId="7" fillId="0" borderId="0" xfId="0" applyFont="1" applyAlignment="1">
      <alignment/>
    </xf>
    <xf numFmtId="0" fontId="0" fillId="0" borderId="0" xfId="0" applyFont="1" applyBorder="1" applyAlignment="1">
      <alignment/>
    </xf>
    <xf numFmtId="0" fontId="5" fillId="32" borderId="10"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0" fillId="0" borderId="12" xfId="0" applyFont="1" applyBorder="1" applyAlignment="1">
      <alignment horizontal="center" vertical="top"/>
    </xf>
    <xf numFmtId="0" fontId="0" fillId="0" borderId="12" xfId="0" applyFont="1" applyBorder="1" applyAlignment="1">
      <alignment horizontal="left" wrapText="1"/>
    </xf>
    <xf numFmtId="0" fontId="0" fillId="0" borderId="12" xfId="0" applyFont="1" applyBorder="1" applyAlignment="1">
      <alignment horizontal="center"/>
    </xf>
    <xf numFmtId="4" fontId="0" fillId="0" borderId="12" xfId="0" applyNumberFormat="1" applyFont="1" applyBorder="1" applyAlignment="1">
      <alignment horizontal="right"/>
    </xf>
    <xf numFmtId="0" fontId="0" fillId="0" borderId="12" xfId="0" applyFont="1" applyBorder="1" applyAlignment="1">
      <alignment wrapText="1"/>
    </xf>
    <xf numFmtId="0" fontId="0" fillId="0" borderId="12" xfId="0" applyFont="1" applyBorder="1" applyAlignment="1">
      <alignment horizontal="right"/>
    </xf>
    <xf numFmtId="187" fontId="5" fillId="0" borderId="12" xfId="0" applyNumberFormat="1" applyFont="1" applyBorder="1" applyAlignment="1">
      <alignment horizontal="right" wrapText="1"/>
    </xf>
    <xf numFmtId="0" fontId="4" fillId="32" borderId="12" xfId="0" applyFont="1" applyFill="1" applyBorder="1" applyAlignment="1">
      <alignment horizontal="center" vertical="center"/>
    </xf>
    <xf numFmtId="0" fontId="0" fillId="0" borderId="12" xfId="0" applyFont="1" applyBorder="1" applyAlignment="1">
      <alignment horizontal="center" vertical="center"/>
    </xf>
    <xf numFmtId="0" fontId="5" fillId="0" borderId="0" xfId="0" applyFont="1" applyBorder="1" applyAlignment="1">
      <alignment horizontal="right"/>
    </xf>
    <xf numFmtId="0" fontId="0" fillId="0" borderId="0" xfId="0" applyFont="1" applyBorder="1" applyAlignment="1">
      <alignment horizontal="right"/>
    </xf>
    <xf numFmtId="187" fontId="5" fillId="0" borderId="0" xfId="0" applyNumberFormat="1" applyFont="1" applyBorder="1" applyAlignment="1">
      <alignment horizontal="right" wrapText="1"/>
    </xf>
    <xf numFmtId="0" fontId="0" fillId="0" borderId="12" xfId="0" applyFont="1" applyBorder="1" applyAlignment="1">
      <alignment vertical="justify"/>
    </xf>
    <xf numFmtId="4" fontId="0" fillId="0" borderId="12" xfId="0" applyNumberFormat="1" applyFont="1" applyBorder="1" applyAlignment="1">
      <alignment/>
    </xf>
    <xf numFmtId="49" fontId="0" fillId="0" borderId="12" xfId="0" applyNumberFormat="1" applyFont="1" applyBorder="1" applyAlignment="1" applyProtection="1">
      <alignment horizontal="left" vertical="top" wrapText="1"/>
      <protection locked="0"/>
    </xf>
    <xf numFmtId="0" fontId="5" fillId="32" borderId="12" xfId="0" applyFont="1" applyFill="1" applyBorder="1" applyAlignment="1">
      <alignment horizontal="center" vertical="top" wrapText="1"/>
    </xf>
    <xf numFmtId="0" fontId="0" fillId="0" borderId="0" xfId="0" applyFont="1" applyBorder="1" applyAlignment="1">
      <alignment horizontal="center" vertical="top"/>
    </xf>
    <xf numFmtId="49" fontId="0" fillId="0" borderId="0" xfId="0" applyNumberFormat="1" applyFont="1" applyBorder="1" applyAlignment="1" applyProtection="1">
      <alignment horizontal="left" vertical="top" wrapText="1"/>
      <protection locked="0"/>
    </xf>
    <xf numFmtId="0" fontId="0" fillId="0" borderId="0" xfId="0" applyFont="1" applyBorder="1" applyAlignment="1">
      <alignment horizontal="center"/>
    </xf>
    <xf numFmtId="4" fontId="0" fillId="0" borderId="0" xfId="0" applyNumberFormat="1" applyFont="1" applyBorder="1" applyAlignment="1">
      <alignment horizontal="right"/>
    </xf>
    <xf numFmtId="0" fontId="0" fillId="0" borderId="0" xfId="0" applyFont="1" applyBorder="1" applyAlignment="1">
      <alignment/>
    </xf>
    <xf numFmtId="0" fontId="5" fillId="0" borderId="12" xfId="0" applyFont="1" applyBorder="1" applyAlignment="1">
      <alignment horizontal="center" vertical="center" wrapText="1"/>
    </xf>
    <xf numFmtId="187" fontId="0" fillId="0" borderId="12" xfId="0" applyNumberFormat="1" applyFont="1" applyBorder="1" applyAlignment="1">
      <alignment horizontal="right" vertical="center" wrapText="1"/>
    </xf>
    <xf numFmtId="0" fontId="5" fillId="0" borderId="12" xfId="0" applyFont="1" applyBorder="1" applyAlignment="1">
      <alignment horizontal="center" vertical="center"/>
    </xf>
    <xf numFmtId="187" fontId="0" fillId="0" borderId="13" xfId="0" applyNumberFormat="1" applyFont="1" applyBorder="1" applyAlignment="1">
      <alignment horizontal="right" vertical="center" wrapText="1"/>
    </xf>
    <xf numFmtId="187" fontId="5" fillId="0" borderId="11" xfId="0" applyNumberFormat="1" applyFont="1" applyBorder="1" applyAlignment="1">
      <alignment horizontal="right" vertical="center" wrapText="1"/>
    </xf>
    <xf numFmtId="0" fontId="0" fillId="0" borderId="0" xfId="0" applyFont="1" applyAlignment="1">
      <alignment horizontal="right"/>
    </xf>
    <xf numFmtId="0" fontId="0" fillId="0" borderId="0" xfId="0" applyFont="1" applyBorder="1" applyAlignment="1">
      <alignment horizontal="justify" vertical="justify"/>
    </xf>
    <xf numFmtId="0" fontId="0" fillId="0" borderId="0" xfId="0" applyFont="1" applyBorder="1" applyAlignment="1">
      <alignment horizontal="center" vertical="center"/>
    </xf>
    <xf numFmtId="0" fontId="3" fillId="0" borderId="0" xfId="0" applyFont="1" applyAlignment="1">
      <alignment horizontal="right"/>
    </xf>
    <xf numFmtId="0" fontId="0" fillId="0" borderId="0" xfId="0" applyAlignment="1">
      <alignment horizontal="right"/>
    </xf>
    <xf numFmtId="0" fontId="0" fillId="0" borderId="0" xfId="0" applyAlignment="1">
      <alignment horizontal="center"/>
    </xf>
    <xf numFmtId="0" fontId="0" fillId="0" borderId="0" xfId="0" applyFont="1" applyBorder="1" applyAlignment="1">
      <alignment horizontal="center" vertical="justify"/>
    </xf>
    <xf numFmtId="0" fontId="0" fillId="0" borderId="12" xfId="0" applyFont="1" applyBorder="1" applyAlignment="1">
      <alignment horizontal="justify" vertical="top" wrapText="1"/>
    </xf>
    <xf numFmtId="4" fontId="0" fillId="0" borderId="12" xfId="57" applyNumberFormat="1" applyFont="1" applyFill="1" applyBorder="1" applyAlignment="1">
      <alignment horizontal="right"/>
      <protection/>
    </xf>
    <xf numFmtId="0" fontId="5" fillId="32" borderId="14" xfId="0" applyFont="1" applyFill="1" applyBorder="1" applyAlignment="1">
      <alignment horizontal="center" vertical="center" wrapText="1"/>
    </xf>
    <xf numFmtId="0" fontId="0" fillId="0" borderId="12" xfId="0" applyFont="1" applyBorder="1" applyAlignment="1">
      <alignment horizontal="left" wrapText="1"/>
    </xf>
    <xf numFmtId="0" fontId="0" fillId="0" borderId="12" xfId="0" applyFont="1" applyBorder="1" applyAlignment="1">
      <alignment wrapText="1"/>
    </xf>
    <xf numFmtId="0" fontId="0" fillId="0" borderId="12" xfId="0" applyFont="1" applyBorder="1" applyAlignment="1">
      <alignment horizontal="left" vertical="center" wrapText="1"/>
    </xf>
    <xf numFmtId="0" fontId="5" fillId="32" borderId="15" xfId="0" applyFont="1" applyFill="1" applyBorder="1" applyAlignment="1">
      <alignment vertical="center"/>
    </xf>
    <xf numFmtId="0" fontId="5" fillId="32" borderId="16" xfId="0" applyFont="1" applyFill="1" applyBorder="1" applyAlignment="1">
      <alignment vertical="center"/>
    </xf>
    <xf numFmtId="0" fontId="0" fillId="32" borderId="16" xfId="0" applyFill="1" applyBorder="1" applyAlignment="1">
      <alignment/>
    </xf>
    <xf numFmtId="0" fontId="0" fillId="32" borderId="17" xfId="0" applyFill="1" applyBorder="1" applyAlignment="1">
      <alignment/>
    </xf>
    <xf numFmtId="0" fontId="5" fillId="32" borderId="16" xfId="0" applyFont="1" applyFill="1" applyBorder="1" applyAlignment="1">
      <alignment vertical="top" wrapText="1"/>
    </xf>
    <xf numFmtId="0" fontId="0" fillId="0" borderId="12" xfId="0" applyFont="1" applyBorder="1" applyAlignment="1">
      <alignment vertical="justify"/>
    </xf>
    <xf numFmtId="49" fontId="0" fillId="0" borderId="12" xfId="0" applyNumberFormat="1" applyFont="1" applyBorder="1" applyAlignment="1" applyProtection="1">
      <alignment horizontal="left" vertical="top" wrapText="1"/>
      <protection locked="0"/>
    </xf>
    <xf numFmtId="0" fontId="5" fillId="32" borderId="15" xfId="0" applyFont="1" applyFill="1" applyBorder="1" applyAlignment="1">
      <alignment vertical="top" wrapText="1"/>
    </xf>
    <xf numFmtId="0" fontId="6" fillId="32" borderId="16" xfId="0" applyFont="1" applyFill="1" applyBorder="1" applyAlignment="1">
      <alignment/>
    </xf>
    <xf numFmtId="0" fontId="6" fillId="32" borderId="17" xfId="0" applyFont="1" applyFill="1" applyBorder="1" applyAlignment="1">
      <alignment/>
    </xf>
    <xf numFmtId="0" fontId="4" fillId="32" borderId="15" xfId="0" applyFont="1" applyFill="1" applyBorder="1" applyAlignment="1">
      <alignment vertical="center"/>
    </xf>
    <xf numFmtId="0" fontId="4" fillId="32" borderId="16" xfId="0" applyFont="1" applyFill="1" applyBorder="1" applyAlignment="1">
      <alignment vertical="center"/>
    </xf>
    <xf numFmtId="0" fontId="0" fillId="0" borderId="0" xfId="0" applyFont="1" applyBorder="1" applyAlignment="1">
      <alignment/>
    </xf>
    <xf numFmtId="0" fontId="0" fillId="0" borderId="0" xfId="0" applyFont="1" applyBorder="1" applyAlignment="1">
      <alignment vertical="justify"/>
    </xf>
    <xf numFmtId="0" fontId="5" fillId="32" borderId="14" xfId="0" applyFont="1" applyFill="1" applyBorder="1" applyAlignment="1">
      <alignment vertical="center" wrapText="1"/>
    </xf>
    <xf numFmtId="0" fontId="5" fillId="32" borderId="18" xfId="0" applyFont="1" applyFill="1" applyBorder="1" applyAlignment="1">
      <alignment vertical="center" wrapText="1"/>
    </xf>
    <xf numFmtId="0" fontId="5" fillId="0" borderId="19" xfId="0" applyFont="1" applyBorder="1" applyAlignment="1">
      <alignment vertical="center" wrapText="1"/>
    </xf>
    <xf numFmtId="0" fontId="5" fillId="0" borderId="15"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0" fillId="32" borderId="22" xfId="0" applyFont="1" applyFill="1" applyBorder="1" applyAlignment="1">
      <alignment vertical="center" wrapText="1"/>
    </xf>
    <xf numFmtId="0" fontId="0" fillId="32" borderId="23" xfId="0" applyFont="1" applyFill="1" applyBorder="1" applyAlignment="1">
      <alignment vertical="center" wrapText="1"/>
    </xf>
    <xf numFmtId="0" fontId="0" fillId="32" borderId="22" xfId="0" applyFont="1" applyFill="1" applyBorder="1" applyAlignment="1">
      <alignment horizontal="center" vertical="center" wrapText="1"/>
    </xf>
    <xf numFmtId="0" fontId="5" fillId="0" borderId="0" xfId="0" applyFont="1" applyAlignment="1">
      <alignment horizontal="left" vertical="center" wrapText="1"/>
    </xf>
    <xf numFmtId="0" fontId="0" fillId="0" borderId="16" xfId="0" applyFont="1" applyBorder="1" applyAlignment="1">
      <alignment/>
    </xf>
    <xf numFmtId="0" fontId="0" fillId="0" borderId="17" xfId="0" applyFont="1" applyBorder="1" applyAlignment="1">
      <alignment/>
    </xf>
    <xf numFmtId="0" fontId="5" fillId="0" borderId="16" xfId="0" applyFont="1" applyBorder="1" applyAlignment="1">
      <alignment horizontal="right"/>
    </xf>
    <xf numFmtId="0" fontId="0" fillId="0" borderId="12" xfId="0" applyFont="1" applyBorder="1" applyAlignment="1">
      <alignment horizontal="center"/>
    </xf>
    <xf numFmtId="0" fontId="0" fillId="0" borderId="12" xfId="0" applyFont="1" applyFill="1" applyBorder="1" applyAlignment="1">
      <alignment horizontal="center"/>
    </xf>
    <xf numFmtId="0" fontId="46" fillId="0" borderId="12" xfId="0" applyFont="1" applyBorder="1" applyAlignment="1">
      <alignment horizontal="center"/>
    </xf>
    <xf numFmtId="0" fontId="0" fillId="0" borderId="0" xfId="0" applyFont="1" applyBorder="1" applyAlignment="1">
      <alignment horizontal="center" vertical="justify"/>
    </xf>
    <xf numFmtId="0" fontId="5" fillId="0" borderId="15"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32" borderId="10"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Border="1" applyAlignment="1">
      <alignment horizontal="left" vertical="justify"/>
    </xf>
    <xf numFmtId="0" fontId="0" fillId="0" borderId="26" xfId="0" applyFont="1" applyBorder="1" applyAlignment="1">
      <alignment horizontal="left" vertical="justify"/>
    </xf>
    <xf numFmtId="0" fontId="0" fillId="32" borderId="19" xfId="0" applyFont="1" applyFill="1" applyBorder="1" applyAlignment="1">
      <alignment horizontal="center" vertical="center" wrapText="1"/>
    </xf>
    <xf numFmtId="0" fontId="0" fillId="32" borderId="22"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rmani Skola bez cena 28.06"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view="pageBreakPreview" zoomScaleSheetLayoutView="100" zoomScalePageLayoutView="0" workbookViewId="0" topLeftCell="A1">
      <selection activeCell="C44" sqref="C44"/>
    </sheetView>
  </sheetViews>
  <sheetFormatPr defaultColWidth="9.140625" defaultRowHeight="12.75"/>
  <cols>
    <col min="1" max="1" width="1.7109375" style="4" customWidth="1"/>
    <col min="2" max="2" width="5.140625" style="1" customWidth="1"/>
    <col min="3" max="3" width="47.7109375" style="4" customWidth="1"/>
    <col min="4" max="4" width="43.28125" style="4" customWidth="1"/>
    <col min="5" max="5" width="8.57421875" style="42" customWidth="1"/>
    <col min="6" max="6" width="6.7109375" style="2" customWidth="1"/>
    <col min="7" max="7" width="10.00390625" style="4" customWidth="1"/>
    <col min="8" max="8" width="15.28125" style="4" customWidth="1"/>
    <col min="9" max="16384" width="9.140625" style="4" customWidth="1"/>
  </cols>
  <sheetData>
    <row r="1" spans="2:4" ht="18">
      <c r="B1" s="3"/>
      <c r="C1" s="9" t="s">
        <v>37</v>
      </c>
      <c r="D1" s="9" t="s">
        <v>166</v>
      </c>
    </row>
    <row r="2" spans="2:8" ht="72" customHeight="1">
      <c r="B2" s="96" t="s">
        <v>38</v>
      </c>
      <c r="C2" s="96"/>
      <c r="D2" s="75" t="s">
        <v>175</v>
      </c>
      <c r="E2" s="8"/>
      <c r="F2" s="8"/>
      <c r="G2" s="8"/>
      <c r="H2" s="8"/>
    </row>
    <row r="3" spans="2:8" ht="11.25" customHeight="1">
      <c r="B3" s="7"/>
      <c r="C3" s="8"/>
      <c r="D3" s="8"/>
      <c r="E3" s="43"/>
      <c r="F3" s="44"/>
      <c r="G3" s="8"/>
      <c r="H3" s="8"/>
    </row>
    <row r="4" spans="2:9" ht="210" customHeight="1" thickBot="1">
      <c r="B4" s="97" t="s">
        <v>92</v>
      </c>
      <c r="C4" s="97"/>
      <c r="D4" s="65" t="s">
        <v>161</v>
      </c>
      <c r="E4" s="64"/>
      <c r="F4" s="64"/>
      <c r="G4" s="64"/>
      <c r="H4" s="64"/>
      <c r="I4" s="64"/>
    </row>
    <row r="5" spans="2:8" s="5" customFormat="1" ht="39" thickBot="1">
      <c r="B5" s="11" t="s">
        <v>106</v>
      </c>
      <c r="C5" s="12" t="s">
        <v>39</v>
      </c>
      <c r="D5" s="12" t="s">
        <v>162</v>
      </c>
      <c r="E5" s="12" t="s">
        <v>163</v>
      </c>
      <c r="F5" s="12" t="s">
        <v>164</v>
      </c>
      <c r="G5" s="12" t="s">
        <v>165</v>
      </c>
      <c r="H5" s="12" t="s">
        <v>177</v>
      </c>
    </row>
    <row r="6" spans="2:8" s="5" customFormat="1" ht="15" customHeight="1">
      <c r="B6" s="98" t="s">
        <v>100</v>
      </c>
      <c r="C6" s="99"/>
      <c r="D6" s="74" t="s">
        <v>174</v>
      </c>
      <c r="E6" s="72"/>
      <c r="F6" s="72"/>
      <c r="G6" s="72"/>
      <c r="H6" s="73"/>
    </row>
    <row r="7" spans="2:8" s="5" customFormat="1" ht="15">
      <c r="B7"/>
      <c r="C7"/>
      <c r="D7"/>
      <c r="E7"/>
      <c r="F7"/>
      <c r="G7"/>
      <c r="H7"/>
    </row>
    <row r="8" spans="2:8" s="5" customFormat="1" ht="15" customHeight="1">
      <c r="B8" s="20">
        <v>1</v>
      </c>
      <c r="C8" s="62" t="s">
        <v>102</v>
      </c>
      <c r="D8" s="63" t="s">
        <v>160</v>
      </c>
      <c r="E8" s="54"/>
      <c r="F8" s="54"/>
      <c r="G8" s="54"/>
      <c r="H8" s="55"/>
    </row>
    <row r="9" spans="2:8" s="5" customFormat="1" ht="87" customHeight="1">
      <c r="B9" s="13" t="s">
        <v>41</v>
      </c>
      <c r="C9" s="14" t="s">
        <v>5</v>
      </c>
      <c r="D9" s="49" t="s">
        <v>114</v>
      </c>
      <c r="E9" s="18" t="s">
        <v>4</v>
      </c>
      <c r="F9" s="15">
        <v>1</v>
      </c>
      <c r="G9" s="16"/>
      <c r="H9" s="16">
        <f aca="true" t="shared" si="0" ref="H9:H20">F9*G9</f>
        <v>0</v>
      </c>
    </row>
    <row r="10" spans="2:8" s="5" customFormat="1" ht="15" customHeight="1">
      <c r="B10" s="13" t="s">
        <v>42</v>
      </c>
      <c r="C10" s="14" t="s">
        <v>6</v>
      </c>
      <c r="D10" s="49" t="s">
        <v>115</v>
      </c>
      <c r="E10" s="18" t="s">
        <v>159</v>
      </c>
      <c r="F10" s="15">
        <v>2</v>
      </c>
      <c r="G10" s="16"/>
      <c r="H10" s="16">
        <f t="shared" si="0"/>
        <v>0</v>
      </c>
    </row>
    <row r="11" spans="2:8" s="5" customFormat="1" ht="51">
      <c r="B11" s="13" t="s">
        <v>43</v>
      </c>
      <c r="C11" s="14" t="s">
        <v>7</v>
      </c>
      <c r="D11" s="49" t="s">
        <v>116</v>
      </c>
      <c r="E11" s="18" t="s">
        <v>4</v>
      </c>
      <c r="F11" s="15">
        <v>1</v>
      </c>
      <c r="G11" s="16"/>
      <c r="H11" s="16">
        <f t="shared" si="0"/>
        <v>0</v>
      </c>
    </row>
    <row r="12" spans="2:8" s="5" customFormat="1" ht="15">
      <c r="B12" s="13" t="s">
        <v>44</v>
      </c>
      <c r="C12" s="14" t="s">
        <v>31</v>
      </c>
      <c r="D12" s="49" t="s">
        <v>117</v>
      </c>
      <c r="E12" s="18" t="s">
        <v>159</v>
      </c>
      <c r="F12" s="81">
        <v>0</v>
      </c>
      <c r="G12" s="16"/>
      <c r="H12" s="16">
        <f t="shared" si="0"/>
        <v>0</v>
      </c>
    </row>
    <row r="13" spans="2:8" s="5" customFormat="1" ht="25.5">
      <c r="B13" s="13" t="s">
        <v>45</v>
      </c>
      <c r="C13" s="14" t="s">
        <v>25</v>
      </c>
      <c r="D13" s="49" t="s">
        <v>118</v>
      </c>
      <c r="E13" s="18" t="s">
        <v>159</v>
      </c>
      <c r="F13" s="15">
        <v>3</v>
      </c>
      <c r="G13" s="16"/>
      <c r="H13" s="16">
        <f t="shared" si="0"/>
        <v>0</v>
      </c>
    </row>
    <row r="14" spans="2:8" s="5" customFormat="1" ht="25.5">
      <c r="B14" s="13" t="s">
        <v>46</v>
      </c>
      <c r="C14" s="14" t="s">
        <v>26</v>
      </c>
      <c r="D14" s="49" t="s">
        <v>119</v>
      </c>
      <c r="E14" s="18" t="s">
        <v>159</v>
      </c>
      <c r="F14" s="15">
        <v>1</v>
      </c>
      <c r="G14" s="16"/>
      <c r="H14" s="16">
        <f t="shared" si="0"/>
        <v>0</v>
      </c>
    </row>
    <row r="15" spans="2:8" s="5" customFormat="1" ht="38.25" customHeight="1">
      <c r="B15" s="13" t="s">
        <v>47</v>
      </c>
      <c r="C15" s="17" t="s">
        <v>49</v>
      </c>
      <c r="D15" s="50" t="s">
        <v>116</v>
      </c>
      <c r="E15" s="18" t="s">
        <v>159</v>
      </c>
      <c r="F15" s="15">
        <v>1</v>
      </c>
      <c r="G15" s="16"/>
      <c r="H15" s="16">
        <f t="shared" si="0"/>
        <v>0</v>
      </c>
    </row>
    <row r="16" spans="2:8" s="5" customFormat="1" ht="32.25" customHeight="1">
      <c r="B16" s="13" t="s">
        <v>48</v>
      </c>
      <c r="C16" s="14" t="s">
        <v>10</v>
      </c>
      <c r="D16" s="49" t="s">
        <v>120</v>
      </c>
      <c r="E16" s="18" t="s">
        <v>0</v>
      </c>
      <c r="F16" s="15">
        <v>10</v>
      </c>
      <c r="G16" s="16"/>
      <c r="H16" s="16">
        <f t="shared" si="0"/>
        <v>0</v>
      </c>
    </row>
    <row r="17" spans="2:8" s="5" customFormat="1" ht="25.5">
      <c r="B17" s="13" t="s">
        <v>50</v>
      </c>
      <c r="C17" s="14" t="s">
        <v>11</v>
      </c>
      <c r="D17" s="49" t="s">
        <v>121</v>
      </c>
      <c r="E17" s="18" t="s">
        <v>159</v>
      </c>
      <c r="F17" s="15">
        <v>1</v>
      </c>
      <c r="G17" s="16"/>
      <c r="H17" s="16">
        <f t="shared" si="0"/>
        <v>0</v>
      </c>
    </row>
    <row r="18" spans="1:8" s="5" customFormat="1" ht="26.25" customHeight="1">
      <c r="A18" s="29"/>
      <c r="B18" s="13" t="s">
        <v>51</v>
      </c>
      <c r="C18" s="14" t="s">
        <v>54</v>
      </c>
      <c r="D18" s="49" t="s">
        <v>122</v>
      </c>
      <c r="E18" s="18" t="s">
        <v>0</v>
      </c>
      <c r="F18" s="15">
        <v>60</v>
      </c>
      <c r="G18" s="16"/>
      <c r="H18" s="16">
        <f t="shared" si="0"/>
        <v>0</v>
      </c>
    </row>
    <row r="19" spans="1:8" s="5" customFormat="1" ht="25.5">
      <c r="A19" s="44"/>
      <c r="B19" s="13" t="s">
        <v>52</v>
      </c>
      <c r="C19" s="14" t="s">
        <v>18</v>
      </c>
      <c r="D19" s="49" t="s">
        <v>123</v>
      </c>
      <c r="E19" s="18" t="s">
        <v>12</v>
      </c>
      <c r="F19" s="15">
        <v>1</v>
      </c>
      <c r="G19" s="16"/>
      <c r="H19" s="16">
        <f t="shared" si="0"/>
        <v>0</v>
      </c>
    </row>
    <row r="20" spans="1:8" s="5" customFormat="1" ht="25.5">
      <c r="A20" s="44"/>
      <c r="B20" s="13" t="s">
        <v>53</v>
      </c>
      <c r="C20" s="14" t="s">
        <v>34</v>
      </c>
      <c r="D20" s="49" t="s">
        <v>124</v>
      </c>
      <c r="E20" s="18" t="s">
        <v>159</v>
      </c>
      <c r="F20" s="15">
        <v>1</v>
      </c>
      <c r="G20" s="16"/>
      <c r="H20" s="16">
        <f t="shared" si="0"/>
        <v>0</v>
      </c>
    </row>
    <row r="21" spans="2:8" s="5" customFormat="1" ht="15">
      <c r="B21" s="83" t="s">
        <v>184</v>
      </c>
      <c r="C21" s="84"/>
      <c r="D21" s="78" t="s">
        <v>185</v>
      </c>
      <c r="E21" s="76"/>
      <c r="F21" s="76"/>
      <c r="G21" s="77"/>
      <c r="H21" s="19">
        <f>SUM(H9:H20)</f>
        <v>0</v>
      </c>
    </row>
    <row r="22" spans="2:8" s="5" customFormat="1" ht="15">
      <c r="B22"/>
      <c r="C22"/>
      <c r="D22"/>
      <c r="E22"/>
      <c r="F22"/>
      <c r="G22"/>
      <c r="H22"/>
    </row>
    <row r="23" spans="2:8" s="5" customFormat="1" ht="15">
      <c r="B23" s="20" t="s">
        <v>2</v>
      </c>
      <c r="C23" s="62" t="s">
        <v>19</v>
      </c>
      <c r="D23" s="63" t="s">
        <v>19</v>
      </c>
      <c r="E23" s="54"/>
      <c r="F23" s="54"/>
      <c r="G23" s="54"/>
      <c r="H23" s="55"/>
    </row>
    <row r="24" spans="2:8" s="5" customFormat="1" ht="25.5">
      <c r="B24" s="13" t="s">
        <v>55</v>
      </c>
      <c r="C24" s="14" t="s">
        <v>32</v>
      </c>
      <c r="D24" s="49" t="s">
        <v>125</v>
      </c>
      <c r="E24" s="18" t="s">
        <v>159</v>
      </c>
      <c r="F24" s="15">
        <v>1</v>
      </c>
      <c r="G24" s="16"/>
      <c r="H24" s="16">
        <f aca="true" t="shared" si="1" ref="H24:H37">F24*G24</f>
        <v>0</v>
      </c>
    </row>
    <row r="25" spans="2:8" s="5" customFormat="1" ht="25.5">
      <c r="B25" s="13" t="s">
        <v>56</v>
      </c>
      <c r="C25" s="51" t="s">
        <v>188</v>
      </c>
      <c r="D25" s="51" t="s">
        <v>126</v>
      </c>
      <c r="E25" s="18" t="s">
        <v>159</v>
      </c>
      <c r="F25" s="81">
        <v>2</v>
      </c>
      <c r="G25" s="16"/>
      <c r="H25" s="16">
        <f t="shared" si="1"/>
        <v>0</v>
      </c>
    </row>
    <row r="26" spans="2:8" s="5" customFormat="1" ht="25.5">
      <c r="B26" s="13" t="s">
        <v>57</v>
      </c>
      <c r="C26" s="49" t="s">
        <v>189</v>
      </c>
      <c r="D26" s="49" t="s">
        <v>127</v>
      </c>
      <c r="E26" s="18" t="s">
        <v>159</v>
      </c>
      <c r="F26" s="15">
        <v>1</v>
      </c>
      <c r="G26" s="16"/>
      <c r="H26" s="16">
        <f t="shared" si="1"/>
        <v>0</v>
      </c>
    </row>
    <row r="27" spans="2:8" s="5" customFormat="1" ht="15" customHeight="1">
      <c r="B27" s="13" t="s">
        <v>58</v>
      </c>
      <c r="C27" s="49" t="s">
        <v>190</v>
      </c>
      <c r="D27" s="49" t="s">
        <v>128</v>
      </c>
      <c r="E27" s="18" t="s">
        <v>159</v>
      </c>
      <c r="F27" s="15">
        <v>1</v>
      </c>
      <c r="G27" s="16"/>
      <c r="H27" s="16">
        <f t="shared" si="1"/>
        <v>0</v>
      </c>
    </row>
    <row r="28" spans="2:8" s="5" customFormat="1" ht="15" customHeight="1">
      <c r="B28" s="13" t="s">
        <v>59</v>
      </c>
      <c r="C28" s="14" t="s">
        <v>30</v>
      </c>
      <c r="D28" s="49" t="s">
        <v>129</v>
      </c>
      <c r="E28" s="18" t="s">
        <v>159</v>
      </c>
      <c r="F28" s="81">
        <v>0</v>
      </c>
      <c r="G28" s="16"/>
      <c r="H28" s="16">
        <f>F28*G28</f>
        <v>0</v>
      </c>
    </row>
    <row r="29" spans="2:8" s="5" customFormat="1" ht="25.5">
      <c r="B29" s="13" t="s">
        <v>60</v>
      </c>
      <c r="C29" s="14" t="s">
        <v>107</v>
      </c>
      <c r="D29" s="49" t="s">
        <v>130</v>
      </c>
      <c r="E29" s="18" t="s">
        <v>159</v>
      </c>
      <c r="F29" s="15">
        <v>4</v>
      </c>
      <c r="G29" s="16"/>
      <c r="H29" s="16">
        <f>F29*G29</f>
        <v>0</v>
      </c>
    </row>
    <row r="30" spans="2:8" s="5" customFormat="1" ht="15" customHeight="1">
      <c r="B30" s="13" t="s">
        <v>61</v>
      </c>
      <c r="C30" s="14" t="s">
        <v>13</v>
      </c>
      <c r="D30" s="49" t="s">
        <v>131</v>
      </c>
      <c r="E30" s="18" t="s">
        <v>159</v>
      </c>
      <c r="F30" s="15">
        <v>2</v>
      </c>
      <c r="G30" s="16"/>
      <c r="H30" s="16">
        <f t="shared" si="1"/>
        <v>0</v>
      </c>
    </row>
    <row r="31" spans="2:8" s="5" customFormat="1" ht="15" customHeight="1">
      <c r="B31" s="13" t="s">
        <v>62</v>
      </c>
      <c r="C31" s="14" t="s">
        <v>14</v>
      </c>
      <c r="D31" s="49" t="s">
        <v>132</v>
      </c>
      <c r="E31" s="18" t="s">
        <v>159</v>
      </c>
      <c r="F31" s="15">
        <v>1</v>
      </c>
      <c r="G31" s="16"/>
      <c r="H31" s="16">
        <f t="shared" si="1"/>
        <v>0</v>
      </c>
    </row>
    <row r="32" spans="2:8" s="5" customFormat="1" ht="15" customHeight="1">
      <c r="B32" s="13"/>
      <c r="C32" s="14"/>
      <c r="D32" s="49"/>
      <c r="E32" s="18"/>
      <c r="F32" s="15"/>
      <c r="G32" s="16"/>
      <c r="H32" s="16"/>
    </row>
    <row r="33" spans="2:8" s="5" customFormat="1" ht="15" customHeight="1">
      <c r="B33" s="13" t="s">
        <v>63</v>
      </c>
      <c r="C33" s="14" t="s">
        <v>33</v>
      </c>
      <c r="D33" s="49" t="s">
        <v>133</v>
      </c>
      <c r="E33" s="18" t="s">
        <v>159</v>
      </c>
      <c r="F33" s="15">
        <v>1</v>
      </c>
      <c r="G33" s="16"/>
      <c r="H33" s="16">
        <f>F33*G33</f>
        <v>0</v>
      </c>
    </row>
    <row r="34" spans="2:8" s="5" customFormat="1" ht="15">
      <c r="B34" s="13" t="s">
        <v>64</v>
      </c>
      <c r="C34" s="14" t="s">
        <v>29</v>
      </c>
      <c r="D34" s="49" t="s">
        <v>134</v>
      </c>
      <c r="E34" s="18" t="s">
        <v>159</v>
      </c>
      <c r="F34" s="15">
        <v>1</v>
      </c>
      <c r="G34" s="16"/>
      <c r="H34" s="16">
        <f t="shared" si="1"/>
        <v>0</v>
      </c>
    </row>
    <row r="35" spans="2:8" s="5" customFormat="1" ht="25.5">
      <c r="B35" s="13" t="s">
        <v>65</v>
      </c>
      <c r="C35" s="14" t="s">
        <v>15</v>
      </c>
      <c r="D35" s="49" t="s">
        <v>135</v>
      </c>
      <c r="E35" s="18" t="s">
        <v>159</v>
      </c>
      <c r="F35" s="15">
        <v>3</v>
      </c>
      <c r="G35" s="16"/>
      <c r="H35" s="16">
        <f t="shared" si="1"/>
        <v>0</v>
      </c>
    </row>
    <row r="36" spans="2:8" s="5" customFormat="1" ht="25.5">
      <c r="B36" s="13" t="s">
        <v>66</v>
      </c>
      <c r="C36" s="14" t="s">
        <v>16</v>
      </c>
      <c r="D36" s="49" t="s">
        <v>136</v>
      </c>
      <c r="E36" s="18" t="s">
        <v>159</v>
      </c>
      <c r="F36" s="15">
        <v>1</v>
      </c>
      <c r="G36" s="16"/>
      <c r="H36" s="16">
        <f t="shared" si="1"/>
        <v>0</v>
      </c>
    </row>
    <row r="37" spans="2:8" s="5" customFormat="1" ht="15" customHeight="1">
      <c r="B37" s="21" t="s">
        <v>67</v>
      </c>
      <c r="C37" s="14" t="s">
        <v>17</v>
      </c>
      <c r="D37" s="49" t="s">
        <v>137</v>
      </c>
      <c r="E37" s="18" t="s">
        <v>0</v>
      </c>
      <c r="F37" s="15">
        <v>10</v>
      </c>
      <c r="G37" s="16"/>
      <c r="H37" s="16">
        <f t="shared" si="1"/>
        <v>0</v>
      </c>
    </row>
    <row r="38" spans="2:8" s="5" customFormat="1" ht="15">
      <c r="B38" s="83" t="s">
        <v>182</v>
      </c>
      <c r="C38" s="84"/>
      <c r="D38" s="78" t="s">
        <v>183</v>
      </c>
      <c r="E38" s="76"/>
      <c r="F38" s="76"/>
      <c r="G38" s="77"/>
      <c r="H38" s="19">
        <f>SUM(H24:H37)</f>
        <v>0</v>
      </c>
    </row>
    <row r="39" spans="2:8" s="5" customFormat="1" ht="15">
      <c r="B39" s="22"/>
      <c r="C39" s="23"/>
      <c r="D39" s="23"/>
      <c r="E39" s="23"/>
      <c r="F39" s="31"/>
      <c r="G39" s="23"/>
      <c r="H39" s="24"/>
    </row>
    <row r="40" spans="2:8" s="5" customFormat="1" ht="15">
      <c r="B40" s="20" t="s">
        <v>3</v>
      </c>
      <c r="C40" s="52" t="s">
        <v>101</v>
      </c>
      <c r="D40" s="53" t="s">
        <v>138</v>
      </c>
      <c r="E40" s="54"/>
      <c r="F40" s="54"/>
      <c r="G40" s="54"/>
      <c r="H40" s="55"/>
    </row>
    <row r="41" spans="2:8" s="5" customFormat="1" ht="38.25">
      <c r="B41" s="13" t="s">
        <v>68</v>
      </c>
      <c r="C41" s="14" t="s">
        <v>74</v>
      </c>
      <c r="D41" s="49" t="s">
        <v>139</v>
      </c>
      <c r="E41" s="18" t="s">
        <v>159</v>
      </c>
      <c r="F41" s="79">
        <v>1</v>
      </c>
      <c r="G41" s="16"/>
      <c r="H41" s="16">
        <f>+F41*G41</f>
        <v>0</v>
      </c>
    </row>
    <row r="42" spans="2:8" s="5" customFormat="1" ht="27.75" customHeight="1">
      <c r="B42" s="13" t="s">
        <v>69</v>
      </c>
      <c r="C42" s="14" t="s">
        <v>75</v>
      </c>
      <c r="D42" s="49" t="s">
        <v>140</v>
      </c>
      <c r="E42" s="18" t="s">
        <v>159</v>
      </c>
      <c r="F42" s="79">
        <v>15</v>
      </c>
      <c r="G42" s="16"/>
      <c r="H42" s="16">
        <f>+F42*G42</f>
        <v>0</v>
      </c>
    </row>
    <row r="43" spans="2:8" s="5" customFormat="1" ht="17.25" customHeight="1">
      <c r="B43" s="13" t="s">
        <v>70</v>
      </c>
      <c r="C43" s="49" t="s">
        <v>190</v>
      </c>
      <c r="D43" s="49" t="s">
        <v>128</v>
      </c>
      <c r="E43" s="18" t="s">
        <v>159</v>
      </c>
      <c r="F43" s="80">
        <v>5</v>
      </c>
      <c r="G43" s="16"/>
      <c r="H43" s="16">
        <f>F43*G43</f>
        <v>0</v>
      </c>
    </row>
    <row r="44" spans="2:10" s="5" customFormat="1" ht="15">
      <c r="B44" s="13" t="s">
        <v>71</v>
      </c>
      <c r="C44" s="14" t="s">
        <v>35</v>
      </c>
      <c r="D44" s="49" t="s">
        <v>141</v>
      </c>
      <c r="E44" s="18" t="s">
        <v>159</v>
      </c>
      <c r="F44" s="80">
        <v>15</v>
      </c>
      <c r="G44" s="16"/>
      <c r="H44" s="16">
        <f aca="true" t="shared" si="2" ref="H44:H52">F44*G44</f>
        <v>0</v>
      </c>
      <c r="J44" s="6"/>
    </row>
    <row r="45" spans="2:10" s="5" customFormat="1" ht="15">
      <c r="B45" s="13" t="s">
        <v>72</v>
      </c>
      <c r="C45" s="14" t="s">
        <v>28</v>
      </c>
      <c r="D45" s="49" t="s">
        <v>142</v>
      </c>
      <c r="E45" s="18" t="s">
        <v>159</v>
      </c>
      <c r="F45" s="80">
        <v>28</v>
      </c>
      <c r="G45" s="16"/>
      <c r="H45" s="16">
        <f>F45*G45</f>
        <v>0</v>
      </c>
      <c r="J45" s="6"/>
    </row>
    <row r="46" spans="2:10" s="5" customFormat="1" ht="15">
      <c r="B46" s="13" t="s">
        <v>73</v>
      </c>
      <c r="C46" s="14" t="s">
        <v>29</v>
      </c>
      <c r="D46" s="49" t="s">
        <v>134</v>
      </c>
      <c r="E46" s="18" t="s">
        <v>159</v>
      </c>
      <c r="F46" s="80">
        <v>5</v>
      </c>
      <c r="G46" s="16"/>
      <c r="H46" s="16">
        <f>F46*G46</f>
        <v>0</v>
      </c>
      <c r="J46" s="6"/>
    </row>
    <row r="47" spans="2:8" s="5" customFormat="1" ht="25.5">
      <c r="B47" s="13" t="s">
        <v>76</v>
      </c>
      <c r="C47" s="14" t="s">
        <v>15</v>
      </c>
      <c r="D47" s="49" t="s">
        <v>135</v>
      </c>
      <c r="E47" s="18" t="s">
        <v>159</v>
      </c>
      <c r="F47" s="80">
        <v>46</v>
      </c>
      <c r="G47" s="16"/>
      <c r="H47" s="16">
        <f t="shared" si="2"/>
        <v>0</v>
      </c>
    </row>
    <row r="48" spans="2:8" s="5" customFormat="1" ht="15">
      <c r="B48" s="13" t="s">
        <v>77</v>
      </c>
      <c r="C48" s="14" t="s">
        <v>20</v>
      </c>
      <c r="D48" s="49" t="s">
        <v>143</v>
      </c>
      <c r="E48" s="18" t="s">
        <v>159</v>
      </c>
      <c r="F48" s="80">
        <v>168</v>
      </c>
      <c r="G48" s="16"/>
      <c r="H48" s="16">
        <f t="shared" si="2"/>
        <v>0</v>
      </c>
    </row>
    <row r="49" spans="2:8" ht="25.5">
      <c r="B49" s="13" t="s">
        <v>78</v>
      </c>
      <c r="C49" s="17" t="s">
        <v>109</v>
      </c>
      <c r="D49" s="50" t="s">
        <v>144</v>
      </c>
      <c r="E49" s="18" t="s">
        <v>0</v>
      </c>
      <c r="F49" s="80">
        <v>6720</v>
      </c>
      <c r="G49" s="16"/>
      <c r="H49" s="16">
        <f t="shared" si="2"/>
        <v>0</v>
      </c>
    </row>
    <row r="50" spans="2:8" ht="25.5">
      <c r="B50" s="13" t="s">
        <v>79</v>
      </c>
      <c r="C50" s="25" t="s">
        <v>110</v>
      </c>
      <c r="D50" s="57" t="s">
        <v>145</v>
      </c>
      <c r="E50" s="18" t="s">
        <v>0</v>
      </c>
      <c r="F50" s="80">
        <v>1367</v>
      </c>
      <c r="G50" s="26"/>
      <c r="H50" s="16">
        <f t="shared" si="2"/>
        <v>0</v>
      </c>
    </row>
    <row r="51" spans="2:8" ht="51" customHeight="1">
      <c r="B51" s="13" t="s">
        <v>80</v>
      </c>
      <c r="C51" s="57" t="s">
        <v>176</v>
      </c>
      <c r="D51" s="57" t="s">
        <v>146</v>
      </c>
      <c r="E51" s="18" t="s">
        <v>0</v>
      </c>
      <c r="F51" s="80">
        <v>660</v>
      </c>
      <c r="G51" s="26"/>
      <c r="H51" s="16">
        <f>F51*G51</f>
        <v>0</v>
      </c>
    </row>
    <row r="52" spans="2:8" ht="25.5">
      <c r="B52" s="13" t="s">
        <v>108</v>
      </c>
      <c r="C52" s="27" t="s">
        <v>21</v>
      </c>
      <c r="D52" s="58" t="s">
        <v>147</v>
      </c>
      <c r="E52" s="18" t="s">
        <v>4</v>
      </c>
      <c r="F52" s="80">
        <v>1</v>
      </c>
      <c r="G52" s="16"/>
      <c r="H52" s="16">
        <f t="shared" si="2"/>
        <v>0</v>
      </c>
    </row>
    <row r="53" spans="2:8" ht="14.25">
      <c r="B53" s="83" t="s">
        <v>180</v>
      </c>
      <c r="C53" s="84"/>
      <c r="D53" s="78" t="s">
        <v>181</v>
      </c>
      <c r="E53" s="76"/>
      <c r="F53" s="76"/>
      <c r="G53" s="77"/>
      <c r="H53" s="19">
        <f>SUM(H41:H52)</f>
        <v>0</v>
      </c>
    </row>
    <row r="54" spans="2:8" ht="14.25">
      <c r="B54"/>
      <c r="C54"/>
      <c r="D54"/>
      <c r="E54" s="43"/>
      <c r="F54" s="44"/>
      <c r="G54"/>
      <c r="H54"/>
    </row>
    <row r="55" spans="2:8" ht="14.25">
      <c r="B55" s="28" t="s">
        <v>8</v>
      </c>
      <c r="C55" s="59" t="s">
        <v>81</v>
      </c>
      <c r="D55" s="56" t="s">
        <v>148</v>
      </c>
      <c r="E55" s="60"/>
      <c r="F55" s="60"/>
      <c r="G55" s="60"/>
      <c r="H55" s="61"/>
    </row>
    <row r="56" spans="2:8" ht="25.5">
      <c r="B56" s="13" t="s">
        <v>82</v>
      </c>
      <c r="C56" s="27" t="s">
        <v>93</v>
      </c>
      <c r="D56" s="58" t="s">
        <v>149</v>
      </c>
      <c r="E56" s="18" t="s">
        <v>0</v>
      </c>
      <c r="F56" s="80">
        <v>6930</v>
      </c>
      <c r="G56" s="16"/>
      <c r="H56" s="16">
        <f aca="true" t="shared" si="3" ref="H56:H65">F56*G56</f>
        <v>0</v>
      </c>
    </row>
    <row r="57" spans="2:8" ht="25.5">
      <c r="B57" s="13" t="s">
        <v>83</v>
      </c>
      <c r="C57" s="27" t="s">
        <v>94</v>
      </c>
      <c r="D57" s="58" t="s">
        <v>150</v>
      </c>
      <c r="E57" s="18" t="s">
        <v>0</v>
      </c>
      <c r="F57" s="80">
        <v>130</v>
      </c>
      <c r="G57" s="16"/>
      <c r="H57" s="16">
        <f t="shared" si="3"/>
        <v>0</v>
      </c>
    </row>
    <row r="58" spans="2:8" ht="25.5">
      <c r="B58" s="13" t="s">
        <v>84</v>
      </c>
      <c r="C58" s="27" t="s">
        <v>95</v>
      </c>
      <c r="D58" s="58" t="s">
        <v>151</v>
      </c>
      <c r="E58" s="18" t="s">
        <v>0</v>
      </c>
      <c r="F58" s="80">
        <v>130</v>
      </c>
      <c r="G58" s="16"/>
      <c r="H58" s="16">
        <f t="shared" si="3"/>
        <v>0</v>
      </c>
    </row>
    <row r="59" spans="2:8" ht="25.5">
      <c r="B59" s="13" t="s">
        <v>85</v>
      </c>
      <c r="C59" s="27" t="s">
        <v>96</v>
      </c>
      <c r="D59" s="58" t="s">
        <v>152</v>
      </c>
      <c r="E59" s="18" t="s">
        <v>0</v>
      </c>
      <c r="F59" s="80">
        <v>100</v>
      </c>
      <c r="G59" s="16"/>
      <c r="H59" s="16">
        <f t="shared" si="3"/>
        <v>0</v>
      </c>
    </row>
    <row r="60" spans="2:8" ht="25.5">
      <c r="B60" s="13" t="s">
        <v>86</v>
      </c>
      <c r="C60" s="27" t="s">
        <v>97</v>
      </c>
      <c r="D60" s="58" t="s">
        <v>153</v>
      </c>
      <c r="E60" s="18" t="s">
        <v>0</v>
      </c>
      <c r="F60" s="80">
        <v>20</v>
      </c>
      <c r="G60" s="16"/>
      <c r="H60" s="16">
        <f t="shared" si="3"/>
        <v>0</v>
      </c>
    </row>
    <row r="61" spans="2:8" ht="14.25">
      <c r="B61" s="13" t="s">
        <v>87</v>
      </c>
      <c r="C61" s="27" t="s">
        <v>23</v>
      </c>
      <c r="D61" s="58" t="s">
        <v>154</v>
      </c>
      <c r="E61" s="18" t="s">
        <v>159</v>
      </c>
      <c r="F61" s="80">
        <v>178</v>
      </c>
      <c r="G61" s="16"/>
      <c r="H61" s="16">
        <f t="shared" si="3"/>
        <v>0</v>
      </c>
    </row>
    <row r="62" spans="2:8" ht="14.25">
      <c r="B62" s="13" t="s">
        <v>88</v>
      </c>
      <c r="C62" s="27" t="s">
        <v>24</v>
      </c>
      <c r="D62" s="58" t="s">
        <v>155</v>
      </c>
      <c r="E62" s="18" t="s">
        <v>159</v>
      </c>
      <c r="F62" s="80">
        <v>231</v>
      </c>
      <c r="G62" s="16"/>
      <c r="H62" s="16">
        <f t="shared" si="3"/>
        <v>0</v>
      </c>
    </row>
    <row r="63" spans="2:8" ht="14.25">
      <c r="B63" s="13" t="s">
        <v>89</v>
      </c>
      <c r="C63" s="27" t="s">
        <v>27</v>
      </c>
      <c r="D63" s="58" t="s">
        <v>156</v>
      </c>
      <c r="E63" s="18" t="s">
        <v>159</v>
      </c>
      <c r="F63" s="80">
        <v>63</v>
      </c>
      <c r="G63" s="16"/>
      <c r="H63" s="16">
        <f t="shared" si="3"/>
        <v>0</v>
      </c>
    </row>
    <row r="64" spans="2:8" ht="38.25">
      <c r="B64" s="13" t="s">
        <v>90</v>
      </c>
      <c r="C64" s="27" t="s">
        <v>103</v>
      </c>
      <c r="D64" s="58" t="s">
        <v>157</v>
      </c>
      <c r="E64" s="18" t="s">
        <v>0</v>
      </c>
      <c r="F64" s="80">
        <v>840</v>
      </c>
      <c r="G64" s="16"/>
      <c r="H64" s="16">
        <f t="shared" si="3"/>
        <v>0</v>
      </c>
    </row>
    <row r="65" spans="2:8" ht="51">
      <c r="B65" s="13" t="s">
        <v>91</v>
      </c>
      <c r="C65" s="27" t="s">
        <v>104</v>
      </c>
      <c r="D65" s="58" t="s">
        <v>158</v>
      </c>
      <c r="E65" s="18" t="s">
        <v>0</v>
      </c>
      <c r="F65" s="80">
        <v>350</v>
      </c>
      <c r="G65" s="16"/>
      <c r="H65" s="16">
        <f t="shared" si="3"/>
        <v>0</v>
      </c>
    </row>
    <row r="66" spans="2:8" ht="14.25">
      <c r="B66" s="83" t="s">
        <v>178</v>
      </c>
      <c r="C66" s="84"/>
      <c r="D66" s="78" t="s">
        <v>179</v>
      </c>
      <c r="E66" s="76"/>
      <c r="F66" s="76"/>
      <c r="G66" s="77"/>
      <c r="H66" s="19">
        <f>SUM(H56:H65)</f>
        <v>0</v>
      </c>
    </row>
    <row r="67" spans="2:8" ht="14.25">
      <c r="B67" s="22"/>
      <c r="C67" s="23"/>
      <c r="D67" s="23"/>
      <c r="E67" s="23"/>
      <c r="F67" s="23"/>
      <c r="G67" s="23"/>
      <c r="H67" s="24"/>
    </row>
    <row r="68" spans="2:8" ht="14.25">
      <c r="B68" s="22"/>
      <c r="C68" s="23"/>
      <c r="D68" s="23"/>
      <c r="E68" s="23"/>
      <c r="F68" s="23"/>
      <c r="G68" s="23"/>
      <c r="H68" s="24"/>
    </row>
    <row r="69" spans="2:8" ht="14.25">
      <c r="B69" s="22"/>
      <c r="C69" s="23"/>
      <c r="D69" s="23"/>
      <c r="E69" s="23"/>
      <c r="F69" s="23"/>
      <c r="G69" s="23"/>
      <c r="H69" s="24"/>
    </row>
    <row r="70" spans="2:8" ht="14.25">
      <c r="B70" s="22"/>
      <c r="C70" s="23"/>
      <c r="D70" s="23"/>
      <c r="E70" s="23"/>
      <c r="F70" s="23"/>
      <c r="G70" s="23"/>
      <c r="H70" s="24"/>
    </row>
    <row r="71" spans="2:8" ht="14.25">
      <c r="B71" s="22"/>
      <c r="C71" s="23"/>
      <c r="D71" s="23"/>
      <c r="E71" s="23"/>
      <c r="F71" s="23"/>
      <c r="G71" s="23"/>
      <c r="H71" s="24"/>
    </row>
    <row r="72" spans="2:8" ht="14.25">
      <c r="B72" s="29"/>
      <c r="C72" s="30"/>
      <c r="D72" s="30"/>
      <c r="E72" s="23"/>
      <c r="F72" s="31"/>
      <c r="G72" s="32"/>
      <c r="H72" s="32"/>
    </row>
    <row r="73" spans="2:8" ht="14.25">
      <c r="B73" s="28" t="s">
        <v>9</v>
      </c>
      <c r="C73" s="59" t="s">
        <v>98</v>
      </c>
      <c r="D73" s="56" t="s">
        <v>167</v>
      </c>
      <c r="E73" s="60"/>
      <c r="F73" s="60"/>
      <c r="G73" s="60"/>
      <c r="H73" s="61"/>
    </row>
    <row r="74" spans="2:8" ht="25.5">
      <c r="B74" s="13" t="s">
        <v>99</v>
      </c>
      <c r="C74" s="27" t="s">
        <v>22</v>
      </c>
      <c r="D74" s="58" t="s">
        <v>168</v>
      </c>
      <c r="E74" s="18" t="s">
        <v>4</v>
      </c>
      <c r="F74" s="15">
        <v>1</v>
      </c>
      <c r="G74" s="16"/>
      <c r="H74" s="16">
        <f>G74</f>
        <v>0</v>
      </c>
    </row>
    <row r="75" spans="2:8" ht="102">
      <c r="B75" s="13" t="s">
        <v>113</v>
      </c>
      <c r="C75" s="46" t="s">
        <v>111</v>
      </c>
      <c r="D75" s="46" t="s">
        <v>169</v>
      </c>
      <c r="E75" s="47" t="s">
        <v>112</v>
      </c>
      <c r="F75" s="47">
        <v>0.6</v>
      </c>
      <c r="G75" s="47"/>
      <c r="H75" s="47">
        <f>G75*F75</f>
        <v>0</v>
      </c>
    </row>
    <row r="76" spans="2:8" ht="14.25">
      <c r="B76" s="83" t="s">
        <v>186</v>
      </c>
      <c r="C76" s="84"/>
      <c r="D76" s="78" t="s">
        <v>187</v>
      </c>
      <c r="E76" s="76"/>
      <c r="F76" s="76"/>
      <c r="G76" s="77"/>
      <c r="H76" s="19">
        <f>SUM(H74:H75)</f>
        <v>0</v>
      </c>
    </row>
    <row r="77" spans="2:8" ht="14.25">
      <c r="B77"/>
      <c r="C77"/>
      <c r="D77"/>
      <c r="E77" s="43"/>
      <c r="F77" s="44"/>
      <c r="G77"/>
      <c r="H77"/>
    </row>
    <row r="78" ht="15" thickBot="1"/>
    <row r="79" spans="2:8" ht="15" customHeight="1" thickBot="1">
      <c r="B79" s="94" t="s">
        <v>36</v>
      </c>
      <c r="C79" s="95"/>
      <c r="D79" s="48" t="s">
        <v>170</v>
      </c>
      <c r="E79" s="66"/>
      <c r="F79" s="66"/>
      <c r="G79" s="66"/>
      <c r="H79" s="67"/>
    </row>
    <row r="80" spans="2:8" ht="15" thickBot="1">
      <c r="B80" s="31"/>
      <c r="C80" s="33"/>
      <c r="D80" s="33"/>
      <c r="E80" s="23"/>
      <c r="F80" s="31"/>
      <c r="G80" s="33"/>
      <c r="H80" s="10"/>
    </row>
    <row r="81" spans="2:8" ht="15" customHeight="1" thickBot="1">
      <c r="B81" s="94" t="s">
        <v>40</v>
      </c>
      <c r="C81" s="95"/>
      <c r="D81" s="48" t="s">
        <v>171</v>
      </c>
      <c r="E81" s="66"/>
      <c r="F81" s="66"/>
      <c r="G81" s="66"/>
      <c r="H81" s="67"/>
    </row>
    <row r="82" spans="2:8" ht="14.25">
      <c r="B82" s="34" t="s">
        <v>1</v>
      </c>
      <c r="C82" s="68" t="s">
        <v>102</v>
      </c>
      <c r="D82" s="91" t="s">
        <v>172</v>
      </c>
      <c r="E82" s="92"/>
      <c r="F82" s="92"/>
      <c r="G82" s="93"/>
      <c r="H82" s="35">
        <f>H21</f>
        <v>0</v>
      </c>
    </row>
    <row r="83" spans="2:8" ht="14.25">
      <c r="B83" s="36" t="s">
        <v>2</v>
      </c>
      <c r="C83" s="69" t="s">
        <v>19</v>
      </c>
      <c r="D83" s="85" t="s">
        <v>19</v>
      </c>
      <c r="E83" s="86"/>
      <c r="F83" s="86"/>
      <c r="G83" s="87"/>
      <c r="H83" s="35">
        <f>H38</f>
        <v>0</v>
      </c>
    </row>
    <row r="84" spans="2:8" ht="15" thickBot="1">
      <c r="B84" s="36" t="s">
        <v>3</v>
      </c>
      <c r="C84" s="70" t="s">
        <v>101</v>
      </c>
      <c r="D84" s="88" t="s">
        <v>138</v>
      </c>
      <c r="E84" s="89"/>
      <c r="F84" s="89"/>
      <c r="G84" s="90"/>
      <c r="H84" s="37">
        <f>H53</f>
        <v>0</v>
      </c>
    </row>
    <row r="85" spans="2:8" ht="15" thickBot="1">
      <c r="B85" s="36" t="s">
        <v>8</v>
      </c>
      <c r="C85" s="71" t="s">
        <v>81</v>
      </c>
      <c r="D85" s="88" t="s">
        <v>148</v>
      </c>
      <c r="E85" s="89"/>
      <c r="F85" s="89"/>
      <c r="G85" s="90"/>
      <c r="H85" s="37">
        <f>H66</f>
        <v>0</v>
      </c>
    </row>
    <row r="86" spans="2:8" ht="15" thickBot="1">
      <c r="B86" s="36" t="s">
        <v>9</v>
      </c>
      <c r="C86" s="71" t="s">
        <v>98</v>
      </c>
      <c r="D86" s="88" t="s">
        <v>167</v>
      </c>
      <c r="E86" s="89"/>
      <c r="F86" s="89"/>
      <c r="G86" s="90"/>
      <c r="H86" s="37">
        <f>H76</f>
        <v>0</v>
      </c>
    </row>
    <row r="87" spans="2:8" ht="15" customHeight="1" thickBot="1">
      <c r="B87" s="94" t="s">
        <v>105</v>
      </c>
      <c r="C87" s="95"/>
      <c r="D87" s="48" t="s">
        <v>173</v>
      </c>
      <c r="E87" s="66"/>
      <c r="F87" s="66"/>
      <c r="G87" s="67"/>
      <c r="H87" s="38">
        <f>SUM(H82:H86)</f>
        <v>0</v>
      </c>
    </row>
    <row r="88" spans="2:8" ht="14.25">
      <c r="B88" s="31"/>
      <c r="C88" s="33"/>
      <c r="D88" s="33"/>
      <c r="E88" s="23"/>
      <c r="F88" s="31"/>
      <c r="G88" s="33"/>
      <c r="H88" s="10"/>
    </row>
    <row r="90" spans="3:8" ht="14.25">
      <c r="C90" s="41"/>
      <c r="E90" s="39"/>
      <c r="F90" s="45"/>
      <c r="H90" s="40"/>
    </row>
    <row r="91" spans="5:8" ht="14.25">
      <c r="E91" s="39"/>
      <c r="F91" s="82"/>
      <c r="G91" s="82"/>
      <c r="H91" s="82"/>
    </row>
    <row r="92" spans="5:8" ht="14.25">
      <c r="E92" s="39"/>
      <c r="F92" s="45"/>
      <c r="G92" s="40"/>
      <c r="H92" s="40"/>
    </row>
    <row r="93" spans="5:8" ht="14.25">
      <c r="E93" s="39"/>
      <c r="F93" s="45"/>
      <c r="G93" s="41"/>
      <c r="H93" s="40"/>
    </row>
    <row r="94" spans="3:8" ht="14.25">
      <c r="C94" s="41"/>
      <c r="E94" s="39"/>
      <c r="F94" s="45"/>
      <c r="G94" s="41"/>
      <c r="H94" s="40"/>
    </row>
  </sheetData>
  <sheetProtection/>
  <mergeCells count="17">
    <mergeCell ref="D85:G85"/>
    <mergeCell ref="B79:C79"/>
    <mergeCell ref="B81:C81"/>
    <mergeCell ref="B2:C2"/>
    <mergeCell ref="B4:C4"/>
    <mergeCell ref="B87:C87"/>
    <mergeCell ref="B6:C6"/>
    <mergeCell ref="F91:H91"/>
    <mergeCell ref="B76:C76"/>
    <mergeCell ref="B66:C66"/>
    <mergeCell ref="B53:C53"/>
    <mergeCell ref="B38:C38"/>
    <mergeCell ref="B21:C21"/>
    <mergeCell ref="D83:G83"/>
    <mergeCell ref="D86:G86"/>
    <mergeCell ref="D82:G82"/>
    <mergeCell ref="D84:G84"/>
  </mergeCells>
  <printOptions/>
  <pageMargins left="0.9448818897637796" right="0.31496062992125984" top="0.6692913385826772" bottom="0.6692913385826772" header="0.35433070866141736" footer="0.35433070866141736"/>
  <pageSetup horizontalDpi="600" verticalDpi="600" orientation="landscape" paperSize="9" scale="96" r:id="rId1"/>
  <headerFooter alignWithMargins="0">
    <oddFooter>&amp;R7.&amp;P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 Sad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Markovic</dc:creator>
  <cp:keywords/>
  <dc:description/>
  <cp:lastModifiedBy>Radomir Kosojevic</cp:lastModifiedBy>
  <cp:lastPrinted>2011-09-28T14:08:47Z</cp:lastPrinted>
  <dcterms:created xsi:type="dcterms:W3CDTF">2004-07-04T13:46:37Z</dcterms:created>
  <dcterms:modified xsi:type="dcterms:W3CDTF">2015-04-13T10:30:03Z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-1797569163</vt:i4>
  </property>
  <property fmtid="{D5CDD505-2E9C-101B-9397-08002B2CF9AE}" pid="3" name="_EmailSubject">
    <vt:lpwstr>Novi predmer</vt:lpwstr>
  </property>
  <property fmtid="{D5CDD505-2E9C-101B-9397-08002B2CF9AE}" pid="4" name="_AuthorEmail">
    <vt:lpwstr>tesovic@eunet.rs</vt:lpwstr>
  </property>
  <property fmtid="{D5CDD505-2E9C-101B-9397-08002B2CF9AE}" pid="5" name="_AuthorEmailDisplayName">
    <vt:lpwstr>Sinisa Tesovic</vt:lpwstr>
  </property>
  <property fmtid="{D5CDD505-2E9C-101B-9397-08002B2CF9AE}" pid="6" name="_ReviewingToolsShownOnce">
    <vt:lpwstr/>
  </property>
</Properties>
</file>