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545" activeTab="0"/>
  </bookViews>
  <sheets>
    <sheet name="Тоалети" sheetId="1" r:id="rId1"/>
  </sheets>
  <definedNames>
    <definedName name="_xlnm.Print_Area" localSheetId="0">'Тоалети'!$A$1:$G$612</definedName>
  </definedNames>
  <calcPr fullCalcOnLoad="1"/>
</workbook>
</file>

<file path=xl/sharedStrings.xml><?xml version="1.0" encoding="utf-8"?>
<sst xmlns="http://schemas.openxmlformats.org/spreadsheetml/2006/main" count="889" uniqueCount="198">
  <si>
    <t>4.03</t>
  </si>
  <si>
    <t>4.00                                                                                                                                                Укупно динара</t>
  </si>
  <si>
    <t>4</t>
  </si>
  <si>
    <t>6.06</t>
  </si>
  <si>
    <t>6.07</t>
  </si>
  <si>
    <t>6.08</t>
  </si>
  <si>
    <t>6.09</t>
  </si>
  <si>
    <t>6.10</t>
  </si>
  <si>
    <t>1.07</t>
  </si>
  <si>
    <t>4.04</t>
  </si>
  <si>
    <t>Набавка и монтажа зидне батерије женске туш кабине заједно са успонским и покретним ручним тушем. Обрачун по комаду.</t>
  </si>
  <si>
    <t>№</t>
  </si>
  <si>
    <t>МУШКИ ТОАЛЕТ III SPRAT</t>
  </si>
  <si>
    <t>ŽENSКИ ТОАЛЕТ III SPRAT</t>
  </si>
  <si>
    <t>МУШКИ ТОАЛЕТ II SPRAT</t>
  </si>
  <si>
    <t>ŽENSКИ ТОАЛЕТ II SPRAT</t>
  </si>
  <si>
    <t>МУШКИ ТОАЛЕТ I SPRAT</t>
  </si>
  <si>
    <t>ŽENSКИ ТОАЛЕТ I SPRAT</t>
  </si>
  <si>
    <t>ТОАЛЕТ ПЕРСОНАЛА I СПРАТ</t>
  </si>
  <si>
    <t>ТОАЛЕТ ПЕРСОНАЛА ПРИЗЕМЉЕ</t>
  </si>
  <si>
    <t>ТОАЛЕТ ПРИЗЕМЉЕ</t>
  </si>
  <si>
    <t>ТОАЛЕТ ПОДРУМ</t>
  </si>
  <si>
    <t>ТУШ КАБИНЕ ПОДРУМ</t>
  </si>
  <si>
    <t>УКУПНА ВРЕДНОСТ ПЛАНИРАНИХ РАДОВА</t>
  </si>
  <si>
    <t>НА ИЗВОЂЕЊУ РАДОВА ИНВЕСТИЦИОНО ТЕХНИЧКОГ ОДРЖАВАЊА МОКРИХ ЧВОРОВА</t>
  </si>
  <si>
    <t xml:space="preserve">НА ОБЈЕКТУ ОБРАЗОВНОГ ЦЕНТРА ЗА БРОДАРСТВО, БРОДОГРАДЊУ И ХИДРОГРАДЊУ </t>
  </si>
  <si>
    <t>У УЛИЦИ МИЛОША ПОЦЕРЦА 2 У БЕОГРАДУ</t>
  </si>
  <si>
    <t>Демонтажа оштећеног поклопца подног сливника  мокрог чвора . Обрачун по комаду демонтиране браварије са утоваром и  одвозом депонију.</t>
  </si>
  <si>
    <t>Набавка и монтажа решетке подног сливника  од прохрома. Димензије решетке у свему према постојећој. Решетку за под фиксирати никлованим завртњима .Обрачун по комаду.</t>
  </si>
  <si>
    <t>Набавка и монтажа решетке трокадера од прохрома. Димензије решетке у свему према постојећој. Обрачун по комаду.</t>
  </si>
  <si>
    <t>Изравнавање  зидова тоалета на местима где је уклоњена керамика малтерисањем  машинским кречно-цементним малтером  који се примењује на спољним зидовима . Подлога за наношење  малтера треба да је чврста чиста и  добро отпрашена.  Малтерисање се врши  набацивањем слоја d=1.0-2.0 цм машинског малтера и његовим пердашењем. Ценом обухватити помоћну скелу  која се неће посебно признавати. Обрачун по м2 омалтерисане површине.</t>
  </si>
  <si>
    <t>Набавка материјала и поплочавање зидова тоалета  око врата на кабинама керамичким плочицама 1 класе, по могућности истих као постојеће. Плочице се полажу лепљењем за подлогу лепком за керамику са отвореном фугом . Обрачун по м2.</t>
  </si>
  <si>
    <t>Набавка материјала и поплочавање зидова тоалета  испод бојлера  керамичким плочицама 1 класе, по могућности истих као постојеће. Плочице се полажу лепљењем за подлогу лепком за керамику са отвореном фугом . Обрачун по м2.</t>
  </si>
  <si>
    <t>7.07</t>
  </si>
  <si>
    <t>Демонтажа оштећене зидне батерије женске туш кабине заједно са покретном ручном туш главом и клизним носачем. Обрачун по комаду демонтиране батерије са утоваром и  одвозом депонију.</t>
  </si>
  <si>
    <r>
      <t>Изравнавање подних слојева туш кабине на местима где је уклоњена керамика.Слој извести у паду према подним решеткама, мин.дебљине слоја в=3.0 цм Слој је подлога за хидроизолацију. Обрачун по м</t>
    </r>
    <r>
      <rPr>
        <vertAlign val="superscript"/>
        <sz val="10"/>
        <color indexed="8"/>
        <rFont val="Times New Roman"/>
        <family val="1"/>
      </rPr>
      <t>2</t>
    </r>
    <r>
      <rPr>
        <sz val="10"/>
        <color indexed="8"/>
        <rFont val="Times New Roman"/>
        <family val="1"/>
      </rPr>
      <t xml:space="preserve"> са пердашењем.</t>
    </r>
  </si>
  <si>
    <t>Набавка , уградња и повезивање трокадера-праоника комплет .  Комплет се састоји од керамичке шоље са нерђајућом решетком и батеријом за мешање топле и хлладне воде сапродуженом лулом.                     
Обрачунава се по комплет опремљеном и намонтираном трокадеру.</t>
  </si>
  <si>
    <t>Све санитарне објекте арматуру и опрему Извођач уграђује на основу угледних примерака одобрених од стране надзорног органа, при чему ће се размотрити и могућност монтаже раније демонтиране санитарне опреме у ком случају се Извођачу признаје само утрошен рад . Сви нови елементи који се уграђују морају бити исправни, , пажљиво и стручно намонтирани и поврзани на инсталације без икаквих оштећења. Пошицијом су обухваћена сва потребна штемовања, постављања пакница и типлова са потребним крпљењем. Сви завртњи употребљени за монтажу санитарних уређаја морају бити никловани.</t>
  </si>
  <si>
    <t>МУШКИ ТОАЛЕТ                  I  II  III СПРАТ</t>
  </si>
  <si>
    <t>ЖЕНСКИ ТОАЛЕТ                  I  II  III СПРАТ</t>
  </si>
  <si>
    <t>ТОАЛЕТ  ПЕРСОНАЛА                 I   СПРАТ</t>
  </si>
  <si>
    <t>1.05</t>
  </si>
  <si>
    <t>Све санитарне објекте арматуру и опрему Извођач уграђује на основу угледних примерака одобрених од стране надзорног органа . Сви нови елементи који се уграђују морају бити исправни, , пажљиво и стручно намонтирани и поврзани на инсталације без икаквих оштећења. Пошицијом су обухваћена сва потребна штемовања, постављања пакница и типлова са потребним крпљењем. Сви завртњи употребљени за монтажу санитарних уређаја морају бити никловани.</t>
  </si>
  <si>
    <t>1.04</t>
  </si>
  <si>
    <t>Набавка испорука и монтажа огледала вел.60/75 цм изнад умиваоника . Обрачун по ком.</t>
  </si>
  <si>
    <t>Набавка и уградња преливног нископритисног  бојлера од 8-10 литара за припрему топле воде и повезивање на  батерију умиваоника. Бојлер је нискомонтажни предвиђен за монтажу испод умиваоника.</t>
  </si>
  <si>
    <t xml:space="preserve">Набавка и уградња ормарића димензија 75х85х490 са керамичким  умиваоником и одговарајућим сифоном са  могућношћу монтаже стојеће батерије  . Обрачун по комплет намонтираном умиваонику.  </t>
  </si>
  <si>
    <t>Обијање облоге од керамичких плочица заједно са свим слојевима са зидова тоалета на делу где је предвиђено провлачење инсталација водовода и електричне енергије и чишћењем подлоге челичним четкама, прикупљањем утоваром и одвозом шута на депонију удаљену до 10 км. Обрачун по м2.</t>
  </si>
  <si>
    <t>ТОАЛЕТ  ПЕРСОНАЛА                ПРИЗЕМЉЕ</t>
  </si>
  <si>
    <r>
      <t>Набавка материјала и поплочавање зидова тоалета  керамичким плочицама на месту проласка инсталација. Плочице се полажу лепљењем за подлогу лепком за керамику са отвореном фугом .  Обрачун по м</t>
    </r>
    <r>
      <rPr>
        <vertAlign val="superscript"/>
        <sz val="10"/>
        <color indexed="8"/>
        <rFont val="Times New Roman"/>
        <family val="1"/>
      </rPr>
      <t>2</t>
    </r>
    <r>
      <rPr>
        <sz val="10"/>
        <color indexed="8"/>
        <rFont val="Times New Roman"/>
        <family val="1"/>
      </rPr>
      <t>.</t>
    </r>
  </si>
  <si>
    <t>комплет</t>
  </si>
  <si>
    <t>КЕРАМИЧАРСКИ РАДОВИ</t>
  </si>
  <si>
    <t>Укупно динара</t>
  </si>
  <si>
    <t>РАДОВИ НА РУШЕЊУ И ДЕМОНТАЖИ</t>
  </si>
  <si>
    <t xml:space="preserve">РАДОВИ НА РУШЕЊУ И ДЕМОНТАЖИ </t>
  </si>
  <si>
    <t>РУШЕЊА И ДЕМОНТАЖЕ</t>
  </si>
  <si>
    <t>УКУПНО</t>
  </si>
  <si>
    <t>РАЗНИ  РАДОВИ  УКУПНО                                                                                                                                                             Укупно динара</t>
  </si>
  <si>
    <t>РАЗНИ РАДОВИ</t>
  </si>
  <si>
    <t>Укупио Динара</t>
  </si>
  <si>
    <t>ПРЕДМЕР И ПРЕДРАЧУН</t>
  </si>
  <si>
    <t>ПОЗ.</t>
  </si>
  <si>
    <t>ОПИС РАДОВА</t>
  </si>
  <si>
    <t>Јединица мере</t>
  </si>
  <si>
    <t>Количина</t>
  </si>
  <si>
    <t>Јединична цена</t>
  </si>
  <si>
    <t>износ</t>
  </si>
  <si>
    <t>Напомена:</t>
  </si>
  <si>
    <r>
      <t>м</t>
    </r>
    <r>
      <rPr>
        <b/>
        <vertAlign val="superscript"/>
        <sz val="10"/>
        <color indexed="8"/>
        <rFont val="Times New Roman"/>
        <family val="1"/>
      </rPr>
      <t>2</t>
    </r>
  </si>
  <si>
    <t>1.00</t>
  </si>
  <si>
    <t>2.00</t>
  </si>
  <si>
    <t>4.00</t>
  </si>
  <si>
    <t>3.00</t>
  </si>
  <si>
    <t xml:space="preserve"> Укупно динара  </t>
  </si>
  <si>
    <t>5.00</t>
  </si>
  <si>
    <t>6.00</t>
  </si>
  <si>
    <t>Лист број:</t>
  </si>
  <si>
    <t>ком</t>
  </si>
  <si>
    <t>БРОДАРСКА ШКОЛА БЕОГРАД</t>
  </si>
  <si>
    <t>3.01</t>
  </si>
  <si>
    <t>3.02</t>
  </si>
  <si>
    <t>НА ИЗВОЂЕЊУ РАДОВА  ИНВЕСТИЦИОНО-ТЕХНИЧКОГ  ОДРЖАВАЊА</t>
  </si>
  <si>
    <t>6.01</t>
  </si>
  <si>
    <t xml:space="preserve">РЕКАПИТУЛАЦИЈА </t>
  </si>
  <si>
    <t>Демонтажа WC шоља и водокотлића и одлагање у магацин Инвеститора ради процене његове употребљивости и евентуалне поновне монтаже.</t>
  </si>
  <si>
    <t>Демонтажа металног корита ѕа прање руку димензија   50/60/110 са изношењем ван објекта утоваром у камион и одвозом на градску депонију. Обрачун по комаду.</t>
  </si>
  <si>
    <t>Рушење - разбијање подне облоге од керамичких плочица са свим слојевима до хидроизолације просечне дебљине 6 цм. Сав материјал од рушења изнети ван објекта. Ценом обухватити утовар шута превоз на депонију удаљену  до 10 км. Надзорни орган може одлучити да се задржи неки од слојева. Обрачун по м2.</t>
  </si>
  <si>
    <t>Обијање облоге од керамичких плочица заједно са свим слојевима са зидова тоалета  и чишћењем подлоге челичним четкама, прикупљањем утоваром и одвозом шута на депонију удаљену до 10 км. Обрачун по м2.</t>
  </si>
  <si>
    <t>Демонтажа зидних батерија  и одлагање у магацин Инвеститора ради процене његове употребљивости и евентуалне поновне монтаже.</t>
  </si>
  <si>
    <t>Демонтажа псоара  и одлагање у магацин Инвеститора ради процене његове употребљивости и евентуалне поновне монтаже.</t>
  </si>
  <si>
    <t>Демонтажа сливних решетки са сифоном и канализационим цевима којима су решетке повезане на канализациону мрежу  са прикупљањем шута утоваром и одвозом на градску депонију</t>
  </si>
  <si>
    <t>ЗИДАРСКИ РАДОВИ</t>
  </si>
  <si>
    <r>
      <t>Израда слоја за пад од цементног малтера.Слој извести у паду према подним решеткама, мин.дебљине слоја в=3.0 цм Слој је подлога за хидроизолацију. Обрачун по м</t>
    </r>
    <r>
      <rPr>
        <vertAlign val="superscript"/>
        <sz val="10"/>
        <color indexed="8"/>
        <rFont val="Times New Roman"/>
        <family val="1"/>
      </rPr>
      <t>2</t>
    </r>
    <r>
      <rPr>
        <sz val="10"/>
        <color indexed="8"/>
        <rFont val="Times New Roman"/>
        <family val="1"/>
      </rPr>
      <t xml:space="preserve"> са пердашењем.</t>
    </r>
  </si>
  <si>
    <t>2.01</t>
  </si>
  <si>
    <t>2.03</t>
  </si>
  <si>
    <t>2.02</t>
  </si>
  <si>
    <r>
      <t>м</t>
    </r>
    <r>
      <rPr>
        <b/>
        <vertAlign val="superscript"/>
        <sz val="10"/>
        <color indexed="8"/>
        <rFont val="Times New Roman"/>
        <family val="1"/>
      </rPr>
      <t>'</t>
    </r>
  </si>
  <si>
    <t>Малтерисање  зидова тоалета машинским кречно-цементним малтером  који се примењује на спољним зидовима . Подлога за наношење  малтер треба да је чврста чиста и  добро отпрашена.  Малтерисање се врши  набацивањем слоја d=2.0 цм машинског малтера и његовим пердашењем. Ценом обухватити помоћну скелу  која се неће посебно признавати. Обрачун по м2 омалтерисане површине.</t>
  </si>
  <si>
    <t>Малтерисање  шпалетни отвора у зиду тоалета као и горње површине зидова који не иду до плафона,  машинским кречно-цементним малтером  који се примењује на спољним зидовима . Подлога за наношење  малтер треба да је чврста чиста и  добро отпрашена.  Малтерисање се врши  набацивањем слоја d=2.0 цм машинског малтера и његовим пердашењем. Ценом обухватити помоћну скелу  која се неће посебно признавати. Обрачун по м2 омалтерисане површине.</t>
  </si>
  <si>
    <t>ЗИДАРСКИ РАДОВИ УКУПНО</t>
  </si>
  <si>
    <t>4.01</t>
  </si>
  <si>
    <t>4.02</t>
  </si>
  <si>
    <t>5.01</t>
  </si>
  <si>
    <t>5.02</t>
  </si>
  <si>
    <t>5.03</t>
  </si>
  <si>
    <t>5.04</t>
  </si>
  <si>
    <t>5.00                                                                                                                                                Укупно динара</t>
  </si>
  <si>
    <t>МОЛЕРСКИ РАДОВИ</t>
  </si>
  <si>
    <t>Бојење зидова и плафона од гипскартоских плоча полудисперзивном бојом у два премаза. Боја се наноси ваљком а размак између наношенја првог и другог премаза је 4-6 сати зависно од временских услова. Обрачун по м2 бојене површине.</t>
  </si>
  <si>
    <t>Бојење старих зидова и плафона акрилном  бојом у два премаза у тону по избору Инвеститора. Обрачун по м2 бојене површине.</t>
  </si>
  <si>
    <t>КЕРАМИЧАРСКИ  РАДОВИ</t>
  </si>
  <si>
    <t>6.02</t>
  </si>
  <si>
    <r>
      <t>Набавка материјала и поплочавање зидова тоалета  керамичким плочицама 1 класе, oтпорним на удар и хабање. Плочице се полажу лепљењем за подлогу лепком за керамику са отвореном фугом . Све оштре ивице зидова заштитити алуминијумским лајснама а фуге залити фуген масом. Обрачун по м</t>
    </r>
    <r>
      <rPr>
        <vertAlign val="superscript"/>
        <sz val="10"/>
        <color indexed="8"/>
        <rFont val="Times New Roman"/>
        <family val="1"/>
      </rPr>
      <t>2</t>
    </r>
    <r>
      <rPr>
        <sz val="10"/>
        <color indexed="8"/>
        <rFont val="Times New Roman"/>
        <family val="1"/>
      </rPr>
      <t>.</t>
    </r>
  </si>
  <si>
    <t>6.03</t>
  </si>
  <si>
    <t>6.00                                                                                                                                                Укупно динара</t>
  </si>
  <si>
    <t>КЕРАМИЧАРСКИ   РАДОВИ  УКУПНО                                                                                                                                                             Укупно динара</t>
  </si>
  <si>
    <r>
      <t>Набавка материјала и поплочавање пода тоалета противклизним керамичким плочицама 1 класе, oтпорним на удар и хабање. Плочице се полажу лепљењем за подлогу на отворену фугу . Фуге залити фуген масом. Обрачун по м</t>
    </r>
    <r>
      <rPr>
        <vertAlign val="superscript"/>
        <sz val="10"/>
        <color indexed="8"/>
        <rFont val="Times New Roman"/>
        <family val="1"/>
      </rPr>
      <t>2</t>
    </r>
    <r>
      <rPr>
        <sz val="10"/>
        <color indexed="8"/>
        <rFont val="Times New Roman"/>
        <family val="1"/>
      </rPr>
      <t>.</t>
    </r>
  </si>
  <si>
    <t>Набавка материјала и облагање шпалетни отвора у зиду као и  горње површине зидова тоалета који не иду до плафона керамичким плочицама ( ширине 18 цм )  које су употребљене за облагање зидова . Плочице се полажу лепљењем за подлогу лепком за керамику на отворену фугу  . Фуге залити фуген масом. Обрачун по м'.</t>
  </si>
  <si>
    <t>Набавка материјала и облагање шпалетни прозора  керамичким плочицама ( ширине 25 цм ) које су употребљене за облагање зидова. Плочице се полажу лепљењем за подлогу лепком за керамику на отворену фугу  . Фуге залити фуген масом. Обрачун по м'.</t>
  </si>
  <si>
    <t>7.00</t>
  </si>
  <si>
    <t>7.01</t>
  </si>
  <si>
    <t>Израда хироизолације тоалета преко слоја за пад. Хидроизолација се подиже уз зидове 50 цм од пода. Предвиђена је употреба хидроизолационих премаза на бази цемента. Припрему подлоге хидроизолационе смесекао и само наношење извести у свему према упутству произвођача. На споју пода и зида у хидроизолациону масу утиснути мрежицу од алкално отпорних стаклених влакана. Обрачум по м2 изведене хидроизолације.</t>
  </si>
  <si>
    <t>Набавка и монтажа спуштених плафона од  алуминујумских ламела  на одговарајућој металној потконструкцији (Hanter Daglas) која се фиксира за међуспратну конструкцију са висином спуштања одабраном тако да сакрије развод канализационих хоризонтала испод плафона.  Обрачун по м2 обухвата испоруку и монтажу ламела и потконструкције , ободне лајсне , остављање отвора за расвету , вентилационе решетке  и ревизионе отворе.</t>
  </si>
  <si>
    <t>7.02</t>
  </si>
  <si>
    <t>7.03</t>
  </si>
  <si>
    <t>Oбрада око продора канализационих вертикала кроз међуспратну таваницу . Предвиђена је употреба хидроизолационих премаза на бази цемента. Припрему подлоге, хидроизолационе смесе као и само наношење извести у свему према упутству произвођача. На споју пода и цеви у хидроизолациону масу утиснути мрежицу од алкално отпорних стаклених влакана. Обрачум по ком  изведене хидроизолације.</t>
  </si>
  <si>
    <t>7.04</t>
  </si>
  <si>
    <t>Набавка испорука и монтажа огледала вел.60/60 цм изнад умиваоника . Обрачун по ком.</t>
  </si>
  <si>
    <t>7.05</t>
  </si>
  <si>
    <t>7.06</t>
  </si>
  <si>
    <t>OPŠTI OPIS</t>
  </si>
  <si>
    <t>Набавка и уградња КОМПЛЕТ  WC-а 
- високомонтажни  водокотлић , напајање  ½" (монтажа на зиду )
- PVC цев Ø40mm (веза водокотлић -WC шоља)
- шрафовима за фиксирање WC шоље.
- PVC одводним коленом са универзалном гумом Ø 90-100mm
- керамичком WC шољом  са одводом у под.
- PVC даском за  WC шољу
Обрачун по комплету.</t>
  </si>
  <si>
    <t xml:space="preserve"> </t>
  </si>
  <si>
    <t>Набавка , уградња и повезивање писоара комплет.                                            Зидни писоар за скривени увод воде , скривена веза  ½” од испирача до писоара , гумени уводник у писоар Ø35 mm , PVC скривени сифон, холендер за повезивање на инсталацију .
Обрачунава се по комплет опремљеном и намонтираном писоару.</t>
  </si>
  <si>
    <t>Набавка комплетне зидне јединице  за испирање индивидуалних писоара са сензорским активирањем
(IC-електрично напајање), са:
- програматором са 4 опције подешавања уређаја
- екстерним трансформатором  220/12V
- електронским модулом
- хидрауличким модулом
- уградном кутијом и прибором                                                                Обрачунава се понамонтираном комплету.</t>
  </si>
  <si>
    <t xml:space="preserve">Набавка и уградња керамичког умиваоника са металним одливним вентилом и сифоном за умиваоник Ø 32mm. Обрачун по комплет намонтираном умиваонику.  </t>
  </si>
  <si>
    <t>Набавка и уградња хромиране зидне  батерије за мешање топле и хладне воде за умиваоник  . Обрачун по комплет намонтираној батерији.</t>
  </si>
  <si>
    <t>Демонтажа умиваоника за прање руку димензија  и одлагање у магацин Инвеститора ради процене његове употребљивости и евентуалне поновне монтаже. Обрачун по комаду.</t>
  </si>
  <si>
    <t>Демонтажа трокадера  и одлагање у магацин Инвеститора ради процене његове употребљивости и евентуалне поновне монтаже.</t>
  </si>
  <si>
    <t>Набавка материјала и поплочавање зидова тоалета  керамичким плочицама 1 класе, oтпорним на удар и хабање. Плочице се полажу лепљењем за подлогу лепком за керамику са отвореном фугом . Све оштре ивице зидова заштитити алуминијумским лајснама а фуге залити фуген масом. Обрачун по м2.</t>
  </si>
  <si>
    <t>Набавка и монтажа спуштених плафона од  влагоотпорних  гипс картонских плоча дебљине 12.5 мм на одговарајућој металној потконструкцији која се фиксира за међуспратну конструкцију са висином спуштања одабраном тако да сакрије развод канализационих хоризонтала. Обрачун по м2 обухвата испоруку и монтажу плоча и потконструкције, бандажирање спојница , остављање отвора за светиљке,  инсталационе решетке и ревизије.</t>
  </si>
  <si>
    <t>Набавка и монтажа облоге вел. 50х30 цм од  влагоотпорних  гипс картонских плоча дебљине 12.5 мм на одговарајућој металној потконструкцији која се фиксира за постојећи зид  тако да сакрије развод канализационе вертикале  која иде по зиду од пода до  плафона. Обрачун по м2 обухвата испоруку и монтажу плоча и потконструкције, бандажирање спојница , остављање отвора за светиљке,  инсталационе решетке и ревизије.</t>
  </si>
  <si>
    <t>Припрема старих површина зидова и плафона  просторије за спремачице за бојење. Припрема се састоји у уклањању фарбе која се одвојила од подлоге и попуњавању тако створених шупљина смесом  за глетовање. После тога целу површину премазати средством за импрегнацију . Обрачун по м2  припремљене површине.</t>
  </si>
  <si>
    <t>Изношење намештаја и опреме из кабинета пре почетка радова на адаптацији. Намештај се одлаже у просторију коју одреди инвеститот унутар објекта.</t>
  </si>
  <si>
    <t>м2</t>
  </si>
  <si>
    <t>Заштита подова прозора и улазних врата кабинета од прљања у периоду извођења радова постављањем заштитне фолије.</t>
  </si>
  <si>
    <t>Уношење намештаја и опреме кабинета наутичке групе предмета по завршетку адаптације.</t>
  </si>
  <si>
    <t>Припрема старих површина зидова  кабинета наутичке групе предмета за бојење. Припрема се састоји у уклањању фарбе која се одвојила од подлоге и попуњавању тако створених шупљина смесом  за глетовање. После тога целу површину премазати средством за импрегнацију . Обрачун по м2  припремљене површине.</t>
  </si>
  <si>
    <t>КАБИНЕТ НАУТИЧКЕ ГРУПЕ ПРЕДМЕТА</t>
  </si>
  <si>
    <t>Глетовање зидова и плафона од гипс картонски плоча . Глетовање се изводи у два слоја .Први слој је обично дебљи јер се њиме прекривају све неравнине и због тога се за извођење првог слоја припрема гушћа мешавина. После сушења врши се шмирглање глетоване пoвршине а затим наношење другог слоја глета који је обично мање дебљине а самим тим припремљена мешавина ређа. После сушења другог слоја глета приступа се његовом шмирглању финијим папиром. Обрачун по м2  припремљене површине.</t>
  </si>
  <si>
    <t>ТОАЛЕТ                      ПРИЗЕМЉЕ</t>
  </si>
  <si>
    <t>ТОАЛЕТ                      ПОДРУМ</t>
  </si>
  <si>
    <t>Обијање облоге од керамичких плочица заједно са свим слојевима са зидова тоалета око врата кабина   и чишћењем подлоге челичним четкама, прикупљањем утоваром и одвозом шута на депонију удаљену до 10 км. Обрачун по м2.</t>
  </si>
  <si>
    <t>Обијање облоге од керамичких плочица заједно са свим слојевима са зидова тоалета испод бојлера  и чишћењем подлоге челичним четкама, прикупљањем утоваром и одвозом шута на депонију удаљену до 10 км. Обрачун по м2.</t>
  </si>
  <si>
    <t>1.03</t>
  </si>
  <si>
    <t>1.01</t>
  </si>
  <si>
    <t>1.02</t>
  </si>
  <si>
    <t>Демонтажа зарђале  решетке са трокадера  мокрог чвора . Обрачун по комаду демонтиране браварије са утоваром и  одвозом депонију.</t>
  </si>
  <si>
    <t>ЗБИРНА РЕКАПИТУЛАЦИЈА</t>
  </si>
  <si>
    <t>ОБЈЕКАТ:  ШКОЛА ЗА БРОДАРСТВО, БРОДОГРАДЊУ И ХИДРОГРАДЊУ - БЕОГРАД, улица МИЛОША ПОЦЕРЦА 2</t>
  </si>
  <si>
    <t>НА ИЗВОЂЕЊУ РАДОВА  ИНВЕСТИЦИОНО- ТЕХНИЧКОГ  ОДРЖАВАЊА</t>
  </si>
  <si>
    <t>В1</t>
  </si>
  <si>
    <t>В2</t>
  </si>
  <si>
    <t>В3</t>
  </si>
  <si>
    <t>В4</t>
  </si>
  <si>
    <t>В5</t>
  </si>
  <si>
    <t>В6</t>
  </si>
  <si>
    <t>В7</t>
  </si>
  <si>
    <t>В8</t>
  </si>
  <si>
    <t>В</t>
  </si>
  <si>
    <t>Све санитарне објекте арматуру и опрему Извођач уграђује на основу угледних примерака одобрених од стране надзорног органа, при чему ће се размотрити и могућност монтаже раније демонтиране санитарне опреме у ком случају се Извођачу признаје само утрошен рад . Сви нови елементи који се уграђују морају бити исправни, , пажљиво и стручно намонтирани и поврзани на инсталације без икаквих оштећења. Позицијом су обухваћена сва потребна штемовања, постављања пакница и типлова са потребним крпљењем. Сви завртњи употребљени за монтажу санитарних уређаја морају бити никловани.</t>
  </si>
  <si>
    <t>САНИТАРНА ОПРЕМА</t>
  </si>
  <si>
    <t>САНИТАРНА ОПРЕМА УКУПНО</t>
  </si>
  <si>
    <t>САНИТАРНА ОПРЕМА УКУПНО                                                                                                                                                             Укупно динара</t>
  </si>
  <si>
    <t>РАЗНИ РАДОВИ УКУПНО</t>
  </si>
  <si>
    <t>ТУШ КАБИНЕ                ПОДРУМ</t>
  </si>
  <si>
    <t xml:space="preserve">7.00                                                                                                                                      </t>
  </si>
  <si>
    <t xml:space="preserve">РАЗНИ РАДОВИ  УКУПНО             </t>
  </si>
  <si>
    <t xml:space="preserve">МОЛЕРСКИ  РАДОВИ  УКУПНО             </t>
  </si>
  <si>
    <t xml:space="preserve">3.00           </t>
  </si>
  <si>
    <t xml:space="preserve">5.00                                  </t>
  </si>
  <si>
    <t xml:space="preserve">РАЗНИ  РАДОВИ  УКУПНО                          </t>
  </si>
  <si>
    <t xml:space="preserve">6.00                      </t>
  </si>
  <si>
    <t xml:space="preserve">6.00             </t>
  </si>
  <si>
    <t xml:space="preserve">7.00                                   </t>
  </si>
  <si>
    <t xml:space="preserve">РАЗНИ  РАДОВИ  УКУПНО             </t>
  </si>
  <si>
    <t xml:space="preserve">КЕРАМИЧАРСКИ   РАДОВИ  УКУПНО                               </t>
  </si>
  <si>
    <t xml:space="preserve">4.00                       </t>
  </si>
  <si>
    <t>Саставни део овог предрачуна су  општи и посебни услови за извођење ових радова и технички опис</t>
  </si>
  <si>
    <t>Саставни део овог предрачуна су општи и посебни услови за извођење ових радова и технички опис</t>
  </si>
  <si>
    <t xml:space="preserve">РАЗНИ РАДОВИ  УКУПНО                                     </t>
  </si>
  <si>
    <t xml:space="preserve">САНИТАРНА ОПРЕМА УКУПНО                                  </t>
  </si>
  <si>
    <t xml:space="preserve">5.00                                   </t>
  </si>
  <si>
    <t xml:space="preserve">МОЛЕРСКИ  РАДОВИ  УКУПНО               </t>
  </si>
  <si>
    <t>Рушење - разбијање подне облоге од оштећених керамичких плочица туш кабина са свим слојевима до хидроизолације просечне дебљине 6 цм. Сав материјал од рушења изнети ван објекта. Ценом обухватити утовар шута превоз на депонију коју обезбеђује Извођач радова. Надзорни орган може одлучити да се задржи неки од слојева. Обрачун по м2.</t>
  </si>
  <si>
    <t>Обијање оштећених  керамичких плочица заједно са свим слојевима са зидова туш кабина  и чишћење подлоге челичним четкама, прикупљањем утоваром и одвозом шута на депонију коју обезбеђује Извођач. Обрачун по м2.</t>
  </si>
  <si>
    <t>ОПШТЕ ОДРЕДБЕ И УСЛОВИ ЗА ИЗВОЂЕЊЕ РАДОВА 
Позицијама датим у предмерима обухваћени су и подразумевани сав материјал, рад, средства за рад и алати, складиштење материјала, амортизација, повезивање, испитивање инсталације и постројења и пуштање у исправан рад, као и сви остали трошкови, све мере хигијенско техничке заштите на раду и противпожарне заштите по важећим прописима, све помоћне скеле (радне, транспортне) са монтажом и демонтажом, сви припремни, припремно-завршни радови и обележавања, враћање постојећих површина у првобитно стање, чишћење и стално одржавање градилишта за све време грађења објекта, чување објекта до дана предаје инвеститору. Обрачун извршених радова вршиће се према погодбеној документацији, а на основу унетих мера у грађевинску књигу и оверених од стране надзорног органа. Наведени типови и произвођачи  појединих материјала или делова опреме дати су као ближи податак и нису обавезујући. Извођач може уградити и другу опрему односно материјал, али под условом да та опрема има исте, или еквивалентне карактеристике по квалитету као и наведени материјал односно опрема. Избор материјала и опреме вршити уз сагласност надзорног органа. Извођење радова вршити према предмеру радова, пројекту, техничким описима, техничким условима и детаљима, као и накнадним детаљима пројектанта, важећим техничким прописима, СРПС-у  и упутствима надзорног органа. За формирање цена неопходно је направити увид на лицу места како би се сагледали радови и обим посла.</t>
  </si>
  <si>
    <t xml:space="preserve">7.00         </t>
  </si>
</sst>
</file>

<file path=xl/styles.xml><?xml version="1.0" encoding="utf-8"?>
<styleSheet xmlns="http://schemas.openxmlformats.org/spreadsheetml/2006/main">
  <numFmts count="4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D_i_n_._-;\-* #,##0\ _D_i_n_._-;_-* &quot;-&quot;\ _D_i_n_._-;_-@_-"/>
    <numFmt numFmtId="181" formatCode="_-* #,##0.00\ _D_i_n_._-;\-* #,##0.00\ _D_i_n_._-;_-* &quot;-&quot;??\ _D_i_n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quot;Yes&quot;;&quot;Yes&quot;;&quot;No&quot;"/>
    <numFmt numFmtId="191" formatCode="&quot;True&quot;;&quot;True&quot;;&quot;False&quot;"/>
    <numFmt numFmtId="192" formatCode="&quot;On&quot;;&quot;On&quot;;&quot;Off&quot;"/>
    <numFmt numFmtId="193" formatCode="[$€-2]\ #,##0.00_);[Red]\([$€-2]\ #,##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55">
    <font>
      <sz val="10"/>
      <name val="Arial"/>
      <family val="0"/>
    </font>
    <font>
      <sz val="10"/>
      <name val="Times New Roman"/>
      <family val="1"/>
    </font>
    <font>
      <b/>
      <sz val="26"/>
      <color indexed="8"/>
      <name val="Times New Roman"/>
      <family val="1"/>
    </font>
    <font>
      <sz val="12"/>
      <color indexed="8"/>
      <name val="Times New Roman"/>
      <family val="1"/>
    </font>
    <font>
      <sz val="11"/>
      <color indexed="8"/>
      <name val="Times New Roman"/>
      <family val="1"/>
    </font>
    <font>
      <sz val="10"/>
      <color indexed="8"/>
      <name val="Times New Roman"/>
      <family val="1"/>
    </font>
    <font>
      <b/>
      <sz val="10"/>
      <color indexed="8"/>
      <name val="Times New Roman"/>
      <family val="1"/>
    </font>
    <font>
      <sz val="15"/>
      <color indexed="8"/>
      <name val="Times New Roman"/>
      <family val="1"/>
    </font>
    <font>
      <b/>
      <vertAlign val="superscript"/>
      <sz val="10"/>
      <color indexed="8"/>
      <name val="Times New Roman"/>
      <family val="1"/>
    </font>
    <font>
      <sz val="14"/>
      <color indexed="8"/>
      <name val="Times New Roman"/>
      <family val="1"/>
    </font>
    <font>
      <b/>
      <sz val="10"/>
      <name val="Times New Roman"/>
      <family val="1"/>
    </font>
    <font>
      <b/>
      <sz val="13"/>
      <color indexed="8"/>
      <name val="Times New Roman"/>
      <family val="1"/>
    </font>
    <font>
      <vertAlign val="superscript"/>
      <sz val="10"/>
      <color indexed="8"/>
      <name val="Times New Roman"/>
      <family val="1"/>
    </font>
    <font>
      <sz val="26"/>
      <name val="Arial Narrow"/>
      <family val="2"/>
    </font>
    <font>
      <b/>
      <sz val="10"/>
      <name val="Arial"/>
      <family val="2"/>
    </font>
    <font>
      <b/>
      <sz val="9"/>
      <color indexed="8"/>
      <name val="Times New Roman"/>
      <family val="1"/>
    </font>
    <font>
      <u val="single"/>
      <sz val="10"/>
      <color indexed="12"/>
      <name val="Arial"/>
      <family val="2"/>
    </font>
    <font>
      <u val="single"/>
      <sz val="10"/>
      <color indexed="36"/>
      <name val="Arial"/>
      <family val="2"/>
    </font>
    <font>
      <b/>
      <sz val="14"/>
      <color indexed="8"/>
      <name val="Times New Roman"/>
      <family val="1"/>
    </font>
    <font>
      <b/>
      <sz val="9"/>
      <name val="Arial"/>
      <family val="2"/>
    </font>
    <font>
      <sz val="9"/>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medium"/>
      <bottom style="medium"/>
    </border>
    <border>
      <left style="medium"/>
      <right style="thin"/>
      <top style="thin"/>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style="thin"/>
    </border>
    <border>
      <left>
        <color indexed="63"/>
      </left>
      <right style="thin"/>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
      <left>
        <color indexed="63"/>
      </left>
      <right style="thin"/>
      <top style="medium"/>
      <bottom style="thin"/>
    </border>
    <border>
      <left style="thin"/>
      <right>
        <color indexed="63"/>
      </right>
      <top style="thin"/>
      <bottom style="thin"/>
    </border>
    <border>
      <left style="medium"/>
      <right style="thin"/>
      <top style="thin"/>
      <bottom style="medium"/>
    </border>
    <border>
      <left>
        <color indexed="63"/>
      </left>
      <right style="medium"/>
      <top style="medium"/>
      <bottom style="medium"/>
    </border>
    <border>
      <left style="thin"/>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thin"/>
      <bottom style="medium"/>
    </border>
    <border>
      <left style="thin"/>
      <right style="medium"/>
      <top style="thin"/>
      <bottom>
        <color indexed="63"/>
      </bottom>
    </border>
    <border>
      <left style="medium"/>
      <right style="thin"/>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n"/>
      <top style="thin"/>
      <bottom style="medium"/>
    </border>
    <border>
      <left style="medium"/>
      <right style="thin"/>
      <top>
        <color indexed="63"/>
      </top>
      <bottom style="thin"/>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3">
    <xf numFmtId="0" fontId="0" fillId="0" borderId="0" xfId="0" applyAlignment="1">
      <alignment/>
    </xf>
    <xf numFmtId="0" fontId="5" fillId="0" borderId="0" xfId="0" applyFont="1" applyAlignment="1">
      <alignment/>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0" fontId="6" fillId="33" borderId="12" xfId="0" applyFont="1" applyFill="1" applyBorder="1" applyAlignment="1">
      <alignment horizontal="left" vertical="top" wrapText="1" indent="15"/>
    </xf>
    <xf numFmtId="4" fontId="1" fillId="33" borderId="10" xfId="0" applyNumberFormat="1" applyFont="1" applyFill="1" applyBorder="1" applyAlignment="1">
      <alignment vertical="top" wrapText="1"/>
    </xf>
    <xf numFmtId="4" fontId="1" fillId="33" borderId="13" xfId="0" applyNumberFormat="1" applyFont="1" applyFill="1" applyBorder="1" applyAlignment="1">
      <alignment vertical="top" wrapText="1"/>
    </xf>
    <xf numFmtId="4" fontId="1" fillId="33" borderId="11" xfId="0" applyNumberFormat="1" applyFont="1" applyFill="1" applyBorder="1" applyAlignment="1">
      <alignment vertical="top" wrapText="1"/>
    </xf>
    <xf numFmtId="4" fontId="1" fillId="33" borderId="14" xfId="0" applyNumberFormat="1" applyFont="1" applyFill="1" applyBorder="1" applyAlignment="1">
      <alignment vertical="top" wrapText="1"/>
    </xf>
    <xf numFmtId="0" fontId="4" fillId="33" borderId="11" xfId="0" applyFont="1" applyFill="1" applyBorder="1" applyAlignment="1">
      <alignment horizontal="center" vertical="top" wrapText="1"/>
    </xf>
    <xf numFmtId="4" fontId="5" fillId="33" borderId="15" xfId="0" applyNumberFormat="1" applyFont="1" applyFill="1" applyBorder="1" applyAlignment="1">
      <alignment wrapText="1"/>
    </xf>
    <xf numFmtId="0" fontId="0" fillId="0" borderId="0" xfId="0" applyBorder="1" applyAlignment="1">
      <alignment/>
    </xf>
    <xf numFmtId="4" fontId="5" fillId="33" borderId="11" xfId="0" applyNumberFormat="1" applyFont="1" applyFill="1" applyBorder="1" applyAlignment="1">
      <alignment wrapText="1"/>
    </xf>
    <xf numFmtId="4" fontId="1" fillId="33" borderId="11" xfId="0" applyNumberFormat="1" applyFont="1" applyFill="1" applyBorder="1" applyAlignment="1">
      <alignment wrapText="1"/>
    </xf>
    <xf numFmtId="4" fontId="1" fillId="33" borderId="14" xfId="0" applyNumberFormat="1" applyFont="1" applyFill="1" applyBorder="1" applyAlignment="1">
      <alignment wrapText="1"/>
    </xf>
    <xf numFmtId="0" fontId="6" fillId="33" borderId="11" xfId="0" applyFont="1" applyFill="1" applyBorder="1" applyAlignment="1">
      <alignment horizontal="center" vertical="top" wrapText="1"/>
    </xf>
    <xf numFmtId="4" fontId="5" fillId="33" borderId="14" xfId="0" applyNumberFormat="1" applyFont="1" applyFill="1" applyBorder="1" applyAlignment="1">
      <alignment wrapText="1"/>
    </xf>
    <xf numFmtId="4" fontId="5" fillId="33" borderId="10" xfId="0" applyNumberFormat="1" applyFont="1" applyFill="1" applyBorder="1" applyAlignment="1">
      <alignment wrapText="1"/>
    </xf>
    <xf numFmtId="4" fontId="1" fillId="33" borderId="10" xfId="0" applyNumberFormat="1" applyFont="1" applyFill="1" applyBorder="1" applyAlignment="1">
      <alignment wrapText="1"/>
    </xf>
    <xf numFmtId="0" fontId="6" fillId="33" borderId="16" xfId="0" applyFont="1" applyFill="1" applyBorder="1" applyAlignment="1">
      <alignment vertical="top" wrapText="1"/>
    </xf>
    <xf numFmtId="0" fontId="6" fillId="33" borderId="0" xfId="0" applyFont="1" applyFill="1" applyBorder="1" applyAlignment="1">
      <alignment horizontal="center" vertical="top" wrapText="1"/>
    </xf>
    <xf numFmtId="0" fontId="5" fillId="33" borderId="0" xfId="0" applyFont="1" applyFill="1" applyBorder="1" applyAlignment="1">
      <alignment vertical="top" wrapText="1"/>
    </xf>
    <xf numFmtId="0" fontId="1" fillId="0" borderId="0" xfId="0" applyFont="1" applyBorder="1" applyAlignment="1">
      <alignment/>
    </xf>
    <xf numFmtId="4" fontId="1" fillId="33" borderId="13" xfId="0" applyNumberFormat="1" applyFont="1" applyFill="1" applyBorder="1" applyAlignment="1">
      <alignment wrapText="1"/>
    </xf>
    <xf numFmtId="0" fontId="5" fillId="33" borderId="0" xfId="0" applyFont="1" applyFill="1" applyBorder="1" applyAlignment="1">
      <alignment horizontal="center" vertical="top" wrapText="1"/>
    </xf>
    <xf numFmtId="0" fontId="5" fillId="33" borderId="0" xfId="0" applyFont="1" applyFill="1" applyBorder="1" applyAlignment="1">
      <alignment horizontal="right" vertical="top" wrapText="1"/>
    </xf>
    <xf numFmtId="4" fontId="5" fillId="33" borderId="0" xfId="0" applyNumberFormat="1" applyFont="1" applyFill="1" applyBorder="1" applyAlignment="1">
      <alignment horizontal="left" vertical="top" wrapText="1" indent="3"/>
    </xf>
    <xf numFmtId="0" fontId="6" fillId="33" borderId="17" xfId="0" applyFont="1" applyFill="1" applyBorder="1" applyAlignment="1">
      <alignment horizontal="center" vertical="top" wrapText="1"/>
    </xf>
    <xf numFmtId="0" fontId="9"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6" fillId="33" borderId="20" xfId="0" applyFont="1" applyFill="1" applyBorder="1" applyAlignment="1">
      <alignment horizontal="center" vertical="top" wrapText="1"/>
    </xf>
    <xf numFmtId="0" fontId="1" fillId="0" borderId="0" xfId="0" applyFont="1" applyAlignment="1">
      <alignment/>
    </xf>
    <xf numFmtId="0" fontId="5" fillId="33" borderId="15" xfId="0" applyFont="1" applyFill="1" applyBorder="1" applyAlignment="1">
      <alignment vertical="top" wrapText="1"/>
    </xf>
    <xf numFmtId="0" fontId="6" fillId="33" borderId="21" xfId="0" applyFont="1" applyFill="1" applyBorder="1" applyAlignment="1">
      <alignment vertical="top" wrapText="1"/>
    </xf>
    <xf numFmtId="49" fontId="6" fillId="33" borderId="22" xfId="0" applyNumberFormat="1" applyFont="1" applyFill="1" applyBorder="1" applyAlignment="1">
      <alignment horizontal="center" vertical="top" wrapText="1"/>
    </xf>
    <xf numFmtId="0" fontId="6" fillId="33" borderId="23" xfId="0" applyFont="1" applyFill="1" applyBorder="1" applyAlignment="1">
      <alignment vertical="top"/>
    </xf>
    <xf numFmtId="0" fontId="1" fillId="33" borderId="24" xfId="0" applyFont="1" applyFill="1" applyBorder="1" applyAlignment="1">
      <alignment vertical="top" wrapText="1"/>
    </xf>
    <xf numFmtId="4" fontId="1" fillId="33" borderId="24" xfId="0" applyNumberFormat="1" applyFont="1" applyFill="1" applyBorder="1" applyAlignment="1">
      <alignment vertical="top" wrapText="1"/>
    </xf>
    <xf numFmtId="0" fontId="1" fillId="33" borderId="25" xfId="0" applyFont="1" applyFill="1" applyBorder="1" applyAlignment="1">
      <alignment vertical="top" wrapText="1"/>
    </xf>
    <xf numFmtId="0" fontId="6" fillId="33" borderId="24" xfId="0" applyFont="1" applyFill="1" applyBorder="1" applyAlignment="1">
      <alignment horizontal="left" vertical="top" wrapText="1" indent="1"/>
    </xf>
    <xf numFmtId="0" fontId="1" fillId="33" borderId="26" xfId="0" applyFont="1" applyFill="1" applyBorder="1" applyAlignment="1">
      <alignment vertical="top" wrapText="1"/>
    </xf>
    <xf numFmtId="0" fontId="1" fillId="33" borderId="27" xfId="0" applyFont="1" applyFill="1" applyBorder="1" applyAlignment="1">
      <alignment vertical="top" wrapText="1"/>
    </xf>
    <xf numFmtId="0" fontId="6" fillId="33" borderId="28" xfId="0" applyFont="1" applyFill="1" applyBorder="1" applyAlignment="1">
      <alignment horizontal="left" vertical="top" wrapText="1" indent="15"/>
    </xf>
    <xf numFmtId="4" fontId="1" fillId="33" borderId="25" xfId="0" applyNumberFormat="1" applyFont="1" applyFill="1" applyBorder="1" applyAlignment="1">
      <alignment wrapText="1"/>
    </xf>
    <xf numFmtId="4" fontId="5" fillId="33" borderId="25" xfId="0" applyNumberFormat="1" applyFont="1" applyFill="1" applyBorder="1" applyAlignment="1">
      <alignment wrapText="1"/>
    </xf>
    <xf numFmtId="4" fontId="1" fillId="33" borderId="29" xfId="0" applyNumberFormat="1" applyFont="1" applyFill="1" applyBorder="1" applyAlignment="1">
      <alignment wrapText="1"/>
    </xf>
    <xf numFmtId="49" fontId="1" fillId="33" borderId="30" xfId="0" applyNumberFormat="1" applyFont="1" applyFill="1" applyBorder="1" applyAlignment="1">
      <alignment vertical="top" wrapText="1"/>
    </xf>
    <xf numFmtId="49" fontId="6" fillId="33" borderId="31" xfId="0" applyNumberFormat="1" applyFont="1" applyFill="1" applyBorder="1" applyAlignment="1">
      <alignment vertical="top"/>
    </xf>
    <xf numFmtId="49" fontId="6" fillId="33" borderId="20" xfId="0" applyNumberFormat="1" applyFont="1" applyFill="1" applyBorder="1" applyAlignment="1">
      <alignment horizontal="center" vertical="top" wrapText="1"/>
    </xf>
    <xf numFmtId="49" fontId="6" fillId="33" borderId="32" xfId="0" applyNumberFormat="1" applyFont="1" applyFill="1" applyBorder="1" applyAlignment="1">
      <alignment horizontal="center" vertical="top" wrapText="1"/>
    </xf>
    <xf numFmtId="4" fontId="7" fillId="33" borderId="14" xfId="0" applyNumberFormat="1" applyFont="1" applyFill="1" applyBorder="1" applyAlignment="1">
      <alignment wrapText="1"/>
    </xf>
    <xf numFmtId="4" fontId="10" fillId="0" borderId="24" xfId="0" applyNumberFormat="1" applyFont="1" applyBorder="1" applyAlignment="1">
      <alignment/>
    </xf>
    <xf numFmtId="4" fontId="6" fillId="33" borderId="33" xfId="0" applyNumberFormat="1" applyFont="1" applyFill="1" applyBorder="1" applyAlignment="1">
      <alignment wrapText="1"/>
    </xf>
    <xf numFmtId="4" fontId="1" fillId="33" borderId="25" xfId="0" applyNumberFormat="1" applyFont="1" applyFill="1" applyBorder="1" applyAlignment="1">
      <alignment vertical="top" wrapText="1"/>
    </xf>
    <xf numFmtId="4" fontId="1" fillId="33" borderId="29" xfId="0" applyNumberFormat="1" applyFont="1" applyFill="1" applyBorder="1" applyAlignment="1">
      <alignment vertical="top" wrapText="1"/>
    </xf>
    <xf numFmtId="0" fontId="5" fillId="33" borderId="10" xfId="0" applyFont="1" applyFill="1" applyBorder="1" applyAlignment="1">
      <alignment horizontal="center" vertical="top" wrapText="1"/>
    </xf>
    <xf numFmtId="4" fontId="5" fillId="33" borderId="13" xfId="0" applyNumberFormat="1" applyFont="1" applyFill="1" applyBorder="1" applyAlignment="1">
      <alignment wrapText="1"/>
    </xf>
    <xf numFmtId="0" fontId="5" fillId="33" borderId="1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33" borderId="16" xfId="0" applyFont="1" applyFill="1" applyBorder="1" applyAlignment="1">
      <alignment vertical="center" wrapText="1"/>
    </xf>
    <xf numFmtId="0" fontId="0" fillId="0" borderId="0" xfId="0" applyFont="1" applyBorder="1" applyAlignment="1">
      <alignment/>
    </xf>
    <xf numFmtId="4" fontId="5" fillId="33" borderId="29" xfId="0" applyNumberFormat="1" applyFont="1" applyFill="1" applyBorder="1" applyAlignment="1">
      <alignment wrapText="1"/>
    </xf>
    <xf numFmtId="0" fontId="6" fillId="33" borderId="34" xfId="0" applyFont="1" applyFill="1" applyBorder="1" applyAlignment="1">
      <alignment horizontal="center" vertical="top" wrapText="1"/>
    </xf>
    <xf numFmtId="4" fontId="5" fillId="33" borderId="34" xfId="0" applyNumberFormat="1" applyFont="1" applyFill="1" applyBorder="1" applyAlignment="1">
      <alignment wrapText="1"/>
    </xf>
    <xf numFmtId="4" fontId="1" fillId="33" borderId="34" xfId="0" applyNumberFormat="1" applyFont="1" applyFill="1" applyBorder="1" applyAlignment="1">
      <alignment wrapText="1"/>
    </xf>
    <xf numFmtId="0" fontId="5" fillId="33" borderId="25" xfId="0" applyFont="1" applyFill="1" applyBorder="1" applyAlignment="1">
      <alignment horizontal="center" vertical="top" wrapText="1"/>
    </xf>
    <xf numFmtId="0" fontId="5" fillId="33" borderId="30" xfId="0" applyFont="1" applyFill="1" applyBorder="1" applyAlignment="1">
      <alignment horizontal="center" vertical="top" wrapText="1"/>
    </xf>
    <xf numFmtId="0" fontId="5" fillId="33" borderId="35" xfId="0" applyFont="1" applyFill="1" applyBorder="1" applyAlignment="1">
      <alignment horizontal="center" vertical="top" wrapText="1"/>
    </xf>
    <xf numFmtId="0" fontId="5" fillId="33" borderId="36" xfId="0" applyFont="1" applyFill="1" applyBorder="1" applyAlignment="1">
      <alignment horizontal="center" vertical="top" wrapText="1"/>
    </xf>
    <xf numFmtId="4" fontId="5" fillId="33" borderId="0" xfId="0" applyNumberFormat="1" applyFont="1" applyFill="1" applyBorder="1" applyAlignment="1">
      <alignment wrapText="1"/>
    </xf>
    <xf numFmtId="4" fontId="1" fillId="33" borderId="0" xfId="0" applyNumberFormat="1" applyFont="1" applyFill="1" applyBorder="1" applyAlignment="1">
      <alignment wrapText="1"/>
    </xf>
    <xf numFmtId="49" fontId="5" fillId="33" borderId="0" xfId="0" applyNumberFormat="1" applyFont="1" applyFill="1" applyBorder="1" applyAlignment="1">
      <alignment horizontal="center" vertical="top" wrapText="1"/>
    </xf>
    <xf numFmtId="0" fontId="1" fillId="33" borderId="37" xfId="0" applyFont="1" applyFill="1" applyBorder="1" applyAlignment="1">
      <alignment vertical="top" wrapText="1"/>
    </xf>
    <xf numFmtId="0" fontId="1" fillId="33" borderId="31" xfId="0" applyFont="1" applyFill="1" applyBorder="1" applyAlignment="1">
      <alignment vertical="top" wrapText="1"/>
    </xf>
    <xf numFmtId="0" fontId="5" fillId="33" borderId="38" xfId="0" applyFont="1" applyFill="1" applyBorder="1" applyAlignment="1">
      <alignment vertical="top" wrapText="1"/>
    </xf>
    <xf numFmtId="4" fontId="6" fillId="33" borderId="39" xfId="0" applyNumberFormat="1" applyFont="1" applyFill="1" applyBorder="1" applyAlignment="1">
      <alignment/>
    </xf>
    <xf numFmtId="4" fontId="6" fillId="33" borderId="40" xfId="0" applyNumberFormat="1" applyFont="1" applyFill="1" applyBorder="1" applyAlignment="1">
      <alignment/>
    </xf>
    <xf numFmtId="4" fontId="6" fillId="33" borderId="41" xfId="0" applyNumberFormat="1" applyFont="1" applyFill="1" applyBorder="1" applyAlignment="1">
      <alignment/>
    </xf>
    <xf numFmtId="49" fontId="5" fillId="33" borderId="42" xfId="0" applyNumberFormat="1" applyFont="1" applyFill="1" applyBorder="1" applyAlignment="1">
      <alignment horizontal="center" vertical="top" wrapText="1"/>
    </xf>
    <xf numFmtId="0" fontId="0" fillId="0" borderId="0" xfId="0" applyAlignment="1">
      <alignment horizontal="center"/>
    </xf>
    <xf numFmtId="0" fontId="13" fillId="0" borderId="0" xfId="0" applyFont="1" applyAlignment="1">
      <alignment/>
    </xf>
    <xf numFmtId="4" fontId="0" fillId="0" borderId="0" xfId="0" applyNumberFormat="1" applyAlignment="1">
      <alignment/>
    </xf>
    <xf numFmtId="0" fontId="14" fillId="0" borderId="0" xfId="0" applyFont="1" applyAlignment="1">
      <alignment horizontal="center"/>
    </xf>
    <xf numFmtId="0" fontId="14" fillId="0" borderId="0" xfId="0" applyFont="1" applyAlignment="1">
      <alignment/>
    </xf>
    <xf numFmtId="4" fontId="14" fillId="0" borderId="0" xfId="0" applyNumberFormat="1" applyFont="1" applyAlignment="1">
      <alignment/>
    </xf>
    <xf numFmtId="0" fontId="6" fillId="33" borderId="24" xfId="0" applyFont="1" applyFill="1" applyBorder="1" applyAlignment="1">
      <alignment horizontal="center" vertical="top" wrapText="1"/>
    </xf>
    <xf numFmtId="4" fontId="10" fillId="33" borderId="23" xfId="0" applyNumberFormat="1" applyFont="1" applyFill="1" applyBorder="1" applyAlignment="1">
      <alignment horizontal="center" vertical="top" wrapText="1"/>
    </xf>
    <xf numFmtId="0" fontId="5" fillId="33" borderId="31" xfId="0" applyFont="1" applyFill="1" applyBorder="1" applyAlignment="1">
      <alignment vertical="top" wrapText="1"/>
    </xf>
    <xf numFmtId="0" fontId="5" fillId="33" borderId="11" xfId="0" applyFont="1" applyFill="1" applyBorder="1" applyAlignment="1">
      <alignment vertical="top" wrapText="1"/>
    </xf>
    <xf numFmtId="0" fontId="6" fillId="33" borderId="23" xfId="0" applyFont="1" applyFill="1" applyBorder="1" applyAlignment="1">
      <alignment horizontal="center" vertical="top" wrapText="1"/>
    </xf>
    <xf numFmtId="49" fontId="1" fillId="33" borderId="10" xfId="0" applyNumberFormat="1" applyFont="1" applyFill="1" applyBorder="1" applyAlignment="1">
      <alignment vertical="top" wrapText="1"/>
    </xf>
    <xf numFmtId="4" fontId="6" fillId="33" borderId="43" xfId="0" applyNumberFormat="1" applyFont="1" applyFill="1" applyBorder="1" applyAlignment="1">
      <alignment/>
    </xf>
    <xf numFmtId="4" fontId="6" fillId="33" borderId="44" xfId="0" applyNumberFormat="1" applyFont="1" applyFill="1" applyBorder="1" applyAlignment="1">
      <alignment/>
    </xf>
    <xf numFmtId="4" fontId="6" fillId="33" borderId="45" xfId="0" applyNumberFormat="1" applyFont="1" applyFill="1" applyBorder="1" applyAlignment="1">
      <alignment/>
    </xf>
    <xf numFmtId="4" fontId="6" fillId="33" borderId="16" xfId="0" applyNumberFormat="1" applyFont="1" applyFill="1" applyBorder="1" applyAlignment="1">
      <alignment wrapText="1"/>
    </xf>
    <xf numFmtId="49" fontId="6" fillId="33" borderId="30" xfId="0" applyNumberFormat="1" applyFont="1" applyFill="1" applyBorder="1" applyAlignment="1">
      <alignment vertical="top"/>
    </xf>
    <xf numFmtId="49" fontId="6" fillId="33" borderId="43" xfId="0" applyNumberFormat="1" applyFont="1" applyFill="1" applyBorder="1" applyAlignment="1">
      <alignment horizontal="center" vertical="top" wrapText="1"/>
    </xf>
    <xf numFmtId="49" fontId="6" fillId="33" borderId="44" xfId="0" applyNumberFormat="1" applyFont="1" applyFill="1" applyBorder="1" applyAlignment="1">
      <alignment horizontal="center" vertical="top" wrapText="1"/>
    </xf>
    <xf numFmtId="49" fontId="6" fillId="33" borderId="45" xfId="0" applyNumberFormat="1" applyFont="1" applyFill="1" applyBorder="1" applyAlignment="1">
      <alignment horizontal="center" vertical="top" wrapText="1"/>
    </xf>
    <xf numFmtId="0" fontId="5" fillId="33" borderId="46" xfId="0" applyFont="1" applyFill="1" applyBorder="1" applyAlignment="1">
      <alignment horizontal="center" vertical="top" wrapText="1"/>
    </xf>
    <xf numFmtId="4" fontId="5" fillId="33" borderId="47" xfId="0" applyNumberFormat="1" applyFont="1" applyFill="1" applyBorder="1" applyAlignment="1">
      <alignment horizontal="left" vertical="top" wrapText="1" indent="3"/>
    </xf>
    <xf numFmtId="4" fontId="10" fillId="0" borderId="26" xfId="0" applyNumberFormat="1" applyFont="1" applyBorder="1" applyAlignment="1">
      <alignment/>
    </xf>
    <xf numFmtId="49" fontId="6" fillId="33" borderId="48" xfId="0" applyNumberFormat="1" applyFont="1" applyFill="1" applyBorder="1" applyAlignment="1">
      <alignment horizontal="center" vertical="top" wrapText="1"/>
    </xf>
    <xf numFmtId="49" fontId="6" fillId="33" borderId="49" xfId="0" applyNumberFormat="1" applyFont="1" applyFill="1" applyBorder="1" applyAlignment="1">
      <alignment horizontal="center" vertical="top" wrapText="1"/>
    </xf>
    <xf numFmtId="49" fontId="6" fillId="33" borderId="50" xfId="0" applyNumberFormat="1" applyFont="1" applyFill="1" applyBorder="1" applyAlignment="1">
      <alignment horizontal="center" vertical="top" wrapText="1"/>
    </xf>
    <xf numFmtId="49" fontId="6" fillId="33" borderId="20" xfId="0" applyNumberFormat="1" applyFont="1" applyFill="1" applyBorder="1" applyAlignment="1">
      <alignment vertical="top"/>
    </xf>
    <xf numFmtId="0" fontId="1" fillId="33" borderId="13" xfId="0" applyFont="1" applyFill="1" applyBorder="1" applyAlignment="1">
      <alignment vertical="top" wrapText="1"/>
    </xf>
    <xf numFmtId="0" fontId="1" fillId="33" borderId="14" xfId="0" applyFont="1" applyFill="1" applyBorder="1" applyAlignment="1">
      <alignment vertical="top" wrapText="1"/>
    </xf>
    <xf numFmtId="0" fontId="5" fillId="33" borderId="14" xfId="0" applyFont="1" applyFill="1" applyBorder="1" applyAlignment="1">
      <alignment vertical="top" wrapText="1"/>
    </xf>
    <xf numFmtId="0" fontId="5" fillId="33" borderId="51" xfId="0" applyFont="1" applyFill="1" applyBorder="1" applyAlignment="1">
      <alignment vertical="top" wrapText="1"/>
    </xf>
    <xf numFmtId="0" fontId="6" fillId="33" borderId="15" xfId="0" applyFont="1" applyFill="1" applyBorder="1" applyAlignment="1">
      <alignment horizontal="center" vertical="top" wrapText="1"/>
    </xf>
    <xf numFmtId="4" fontId="1" fillId="33" borderId="15" xfId="0" applyNumberFormat="1" applyFont="1" applyFill="1" applyBorder="1" applyAlignment="1">
      <alignment wrapText="1"/>
    </xf>
    <xf numFmtId="4" fontId="5" fillId="33" borderId="51" xfId="0" applyNumberFormat="1" applyFont="1" applyFill="1" applyBorder="1" applyAlignment="1">
      <alignment wrapText="1"/>
    </xf>
    <xf numFmtId="0" fontId="5" fillId="33" borderId="15" xfId="0" applyFont="1" applyFill="1" applyBorder="1" applyAlignment="1">
      <alignment horizontal="center" vertical="top" wrapText="1"/>
    </xf>
    <xf numFmtId="0" fontId="0" fillId="0" borderId="46" xfId="0" applyBorder="1" applyAlignment="1">
      <alignment/>
    </xf>
    <xf numFmtId="0" fontId="0" fillId="0" borderId="47" xfId="0" applyBorder="1" applyAlignment="1">
      <alignment/>
    </xf>
    <xf numFmtId="0" fontId="6" fillId="33" borderId="15" xfId="0" applyFont="1" applyFill="1" applyBorder="1" applyAlignment="1">
      <alignment vertical="top"/>
    </xf>
    <xf numFmtId="0" fontId="6" fillId="33" borderId="15" xfId="0" applyFont="1" applyFill="1" applyBorder="1" applyAlignment="1">
      <alignment vertical="top" wrapText="1"/>
    </xf>
    <xf numFmtId="0" fontId="1" fillId="33" borderId="15" xfId="0" applyFont="1" applyFill="1" applyBorder="1" applyAlignment="1">
      <alignment vertical="top" wrapText="1"/>
    </xf>
    <xf numFmtId="4" fontId="1" fillId="33" borderId="15" xfId="0" applyNumberFormat="1" applyFont="1" applyFill="1" applyBorder="1" applyAlignment="1">
      <alignment vertical="top" wrapText="1"/>
    </xf>
    <xf numFmtId="4" fontId="10" fillId="33" borderId="15" xfId="0" applyNumberFormat="1" applyFont="1" applyFill="1" applyBorder="1" applyAlignment="1">
      <alignment horizontal="center" vertical="top" wrapText="1"/>
    </xf>
    <xf numFmtId="4" fontId="10" fillId="0" borderId="51" xfId="0" applyNumberFormat="1" applyFont="1" applyBorder="1" applyAlignment="1">
      <alignment/>
    </xf>
    <xf numFmtId="0" fontId="4" fillId="33" borderId="34" xfId="0" applyFont="1" applyFill="1" applyBorder="1" applyAlignment="1">
      <alignment horizontal="center" vertical="top" wrapText="1"/>
    </xf>
    <xf numFmtId="4" fontId="5" fillId="33" borderId="52" xfId="0" applyNumberFormat="1" applyFont="1" applyFill="1" applyBorder="1" applyAlignment="1">
      <alignment wrapText="1"/>
    </xf>
    <xf numFmtId="0" fontId="4" fillId="33" borderId="15" xfId="0" applyFont="1" applyFill="1" applyBorder="1" applyAlignment="1">
      <alignment horizontal="center" vertical="top" wrapText="1"/>
    </xf>
    <xf numFmtId="49" fontId="5" fillId="33" borderId="53" xfId="0" applyNumberFormat="1" applyFont="1" applyFill="1" applyBorder="1" applyAlignment="1">
      <alignment vertical="top" wrapText="1"/>
    </xf>
    <xf numFmtId="0" fontId="1" fillId="33" borderId="54" xfId="0" applyFont="1" applyFill="1" applyBorder="1" applyAlignment="1">
      <alignment vertical="top" wrapText="1"/>
    </xf>
    <xf numFmtId="4" fontId="6" fillId="33" borderId="18" xfId="0" applyNumberFormat="1" applyFont="1" applyFill="1" applyBorder="1" applyAlignment="1">
      <alignment wrapText="1"/>
    </xf>
    <xf numFmtId="0" fontId="4" fillId="0" borderId="0" xfId="0" applyFont="1" applyAlignment="1">
      <alignment/>
    </xf>
    <xf numFmtId="0" fontId="14" fillId="0" borderId="0" xfId="0" applyFont="1" applyAlignment="1">
      <alignment/>
    </xf>
    <xf numFmtId="0" fontId="15" fillId="33" borderId="55" xfId="0" applyFont="1" applyFill="1" applyBorder="1" applyAlignment="1">
      <alignment horizontal="right" vertical="top" wrapText="1"/>
    </xf>
    <xf numFmtId="0" fontId="15" fillId="33" borderId="12" xfId="0" applyFont="1" applyFill="1" applyBorder="1" applyAlignment="1">
      <alignment horizontal="right" vertical="top"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19" fillId="0" borderId="0" xfId="0" applyFont="1" applyAlignment="1">
      <alignment horizontal="center"/>
    </xf>
    <xf numFmtId="0" fontId="18" fillId="33" borderId="56" xfId="0" applyFont="1" applyFill="1" applyBorder="1" applyAlignment="1">
      <alignment horizontal="center" vertical="center" wrapText="1"/>
    </xf>
    <xf numFmtId="0" fontId="18" fillId="33" borderId="55" xfId="0" applyFont="1" applyFill="1" applyBorder="1" applyAlignment="1">
      <alignment horizontal="center" vertical="center" wrapText="1"/>
    </xf>
    <xf numFmtId="0" fontId="18" fillId="33" borderId="57" xfId="0" applyFont="1" applyFill="1" applyBorder="1" applyAlignment="1">
      <alignment horizontal="center" vertical="center" wrapText="1"/>
    </xf>
    <xf numFmtId="0" fontId="18" fillId="33" borderId="54"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58" xfId="0" applyFont="1" applyFill="1" applyBorder="1" applyAlignment="1">
      <alignment horizontal="center" vertical="center" wrapText="1"/>
    </xf>
    <xf numFmtId="0" fontId="7" fillId="33" borderId="19" xfId="0" applyFont="1" applyFill="1" applyBorder="1" applyAlignment="1">
      <alignment horizontal="left" vertical="top" wrapText="1" indent="1"/>
    </xf>
    <xf numFmtId="0" fontId="7" fillId="33" borderId="18" xfId="0" applyFont="1" applyFill="1" applyBorder="1" applyAlignment="1">
      <alignment horizontal="left" vertical="top" wrapText="1" indent="1"/>
    </xf>
    <xf numFmtId="0" fontId="14" fillId="0" borderId="48" xfId="0" applyFont="1" applyBorder="1" applyAlignment="1">
      <alignment horizontal="center"/>
    </xf>
    <xf numFmtId="0" fontId="14" fillId="0" borderId="50" xfId="0" applyFont="1" applyBorder="1" applyAlignment="1">
      <alignment horizontal="center"/>
    </xf>
    <xf numFmtId="4" fontId="14" fillId="0" borderId="0" xfId="0" applyNumberFormat="1" applyFont="1" applyAlignment="1">
      <alignment/>
    </xf>
    <xf numFmtId="0" fontId="15" fillId="33" borderId="55" xfId="0" applyFont="1" applyFill="1" applyBorder="1" applyAlignment="1">
      <alignment horizontal="center" vertical="top" wrapText="1"/>
    </xf>
    <xf numFmtId="0" fontId="15" fillId="33" borderId="12" xfId="0" applyFont="1" applyFill="1" applyBorder="1" applyAlignment="1">
      <alignment horizontal="center" vertical="top" wrapText="1"/>
    </xf>
    <xf numFmtId="0" fontId="15" fillId="33" borderId="55" xfId="0" applyFont="1" applyFill="1" applyBorder="1" applyAlignment="1">
      <alignment horizontal="right" vertical="top" wrapText="1"/>
    </xf>
    <xf numFmtId="0" fontId="15" fillId="33" borderId="12" xfId="0" applyFont="1" applyFill="1" applyBorder="1" applyAlignment="1">
      <alignment horizontal="right" vertical="top" wrapText="1"/>
    </xf>
    <xf numFmtId="0" fontId="15" fillId="33" borderId="57" xfId="0" applyFont="1" applyFill="1" applyBorder="1" applyAlignment="1">
      <alignment horizontal="center" vertical="top" wrapText="1"/>
    </xf>
    <xf numFmtId="0" fontId="15" fillId="33" borderId="58" xfId="0" applyFont="1" applyFill="1" applyBorder="1" applyAlignment="1">
      <alignment horizontal="center" vertical="top" wrapText="1"/>
    </xf>
    <xf numFmtId="49" fontId="6" fillId="33" borderId="35" xfId="0" applyNumberFormat="1" applyFont="1" applyFill="1" applyBorder="1" applyAlignment="1">
      <alignment vertical="top" wrapText="1"/>
    </xf>
    <xf numFmtId="49" fontId="6" fillId="33" borderId="38" xfId="0" applyNumberFormat="1" applyFont="1" applyFill="1" applyBorder="1" applyAlignment="1">
      <alignment vertical="top" wrapText="1"/>
    </xf>
    <xf numFmtId="49" fontId="6" fillId="33" borderId="59" xfId="0" applyNumberFormat="1" applyFont="1" applyFill="1" applyBorder="1" applyAlignment="1">
      <alignment vertical="top" wrapText="1"/>
    </xf>
    <xf numFmtId="49" fontId="6" fillId="33" borderId="28" xfId="0" applyNumberFormat="1" applyFont="1" applyFill="1" applyBorder="1" applyAlignment="1">
      <alignment vertical="top" wrapText="1"/>
    </xf>
    <xf numFmtId="0" fontId="15" fillId="33" borderId="27" xfId="0" applyFont="1" applyFill="1" applyBorder="1" applyAlignment="1">
      <alignment vertical="top" wrapText="1"/>
    </xf>
    <xf numFmtId="0" fontId="15" fillId="33" borderId="28" xfId="0" applyFont="1" applyFill="1" applyBorder="1" applyAlignment="1">
      <alignment vertical="top" wrapText="1"/>
    </xf>
    <xf numFmtId="0" fontId="15" fillId="33" borderId="33" xfId="0" applyFont="1" applyFill="1" applyBorder="1" applyAlignment="1">
      <alignment vertical="top" wrapText="1"/>
    </xf>
    <xf numFmtId="0" fontId="6" fillId="33" borderId="19" xfId="0" applyFont="1" applyFill="1" applyBorder="1" applyAlignment="1">
      <alignment horizontal="center" vertical="top" wrapText="1"/>
    </xf>
    <xf numFmtId="0" fontId="6" fillId="33" borderId="18" xfId="0" applyFont="1" applyFill="1" applyBorder="1" applyAlignment="1">
      <alignment horizontal="center" vertical="top" wrapText="1"/>
    </xf>
    <xf numFmtId="0" fontId="6" fillId="33" borderId="56" xfId="0" applyFont="1" applyFill="1" applyBorder="1" applyAlignment="1">
      <alignment horizontal="left" vertical="top" wrapText="1" indent="8"/>
    </xf>
    <xf numFmtId="0" fontId="6" fillId="33" borderId="57" xfId="0" applyFont="1" applyFill="1" applyBorder="1" applyAlignment="1">
      <alignment horizontal="left" vertical="top" wrapText="1" indent="8"/>
    </xf>
    <xf numFmtId="0" fontId="6" fillId="33" borderId="54" xfId="0" applyFont="1" applyFill="1" applyBorder="1" applyAlignment="1">
      <alignment horizontal="left" vertical="top" wrapText="1" indent="8"/>
    </xf>
    <xf numFmtId="0" fontId="6" fillId="33" borderId="58" xfId="0" applyFont="1" applyFill="1" applyBorder="1" applyAlignment="1">
      <alignment horizontal="left" vertical="top" wrapText="1" indent="8"/>
    </xf>
    <xf numFmtId="0" fontId="15" fillId="33" borderId="19" xfId="0" applyFont="1" applyFill="1" applyBorder="1" applyAlignment="1">
      <alignment horizontal="center" vertical="top" wrapText="1"/>
    </xf>
    <xf numFmtId="0" fontId="15" fillId="33" borderId="18" xfId="0" applyFont="1" applyFill="1" applyBorder="1" applyAlignment="1">
      <alignment horizontal="center" vertical="top" wrapText="1"/>
    </xf>
    <xf numFmtId="0" fontId="15" fillId="33" borderId="19" xfId="0" applyFont="1" applyFill="1" applyBorder="1" applyAlignment="1">
      <alignment horizontal="right" vertical="top" wrapText="1"/>
    </xf>
    <xf numFmtId="0" fontId="15" fillId="33" borderId="18" xfId="0" applyFont="1" applyFill="1" applyBorder="1" applyAlignment="1">
      <alignment horizontal="right" vertical="top" wrapText="1"/>
    </xf>
    <xf numFmtId="49" fontId="5" fillId="33" borderId="60" xfId="0" applyNumberFormat="1" applyFont="1" applyFill="1" applyBorder="1" applyAlignment="1">
      <alignment horizontal="center" vertical="top" wrapText="1"/>
    </xf>
    <xf numFmtId="49" fontId="5" fillId="33" borderId="42" xfId="0" applyNumberFormat="1" applyFont="1" applyFill="1" applyBorder="1" applyAlignment="1">
      <alignment horizontal="center" vertical="top" wrapText="1"/>
    </xf>
    <xf numFmtId="0" fontId="5" fillId="33" borderId="10" xfId="0" applyFont="1" applyFill="1" applyBorder="1" applyAlignment="1">
      <alignment vertical="top" wrapText="1"/>
    </xf>
    <xf numFmtId="0" fontId="5" fillId="33" borderId="11" xfId="0" applyFont="1" applyFill="1" applyBorder="1" applyAlignment="1">
      <alignment vertical="top" wrapText="1"/>
    </xf>
    <xf numFmtId="0" fontId="6" fillId="33" borderId="23" xfId="0" applyFont="1" applyFill="1" applyBorder="1" applyAlignment="1">
      <alignment vertical="top" wrapText="1"/>
    </xf>
    <xf numFmtId="0" fontId="6" fillId="33" borderId="21" xfId="0" applyFont="1" applyFill="1" applyBorder="1" applyAlignment="1">
      <alignment vertical="top" wrapText="1"/>
    </xf>
    <xf numFmtId="0" fontId="11" fillId="33" borderId="56" xfId="0" applyFont="1" applyFill="1" applyBorder="1" applyAlignment="1">
      <alignment vertical="top" wrapText="1"/>
    </xf>
    <xf numFmtId="0" fontId="11" fillId="33" borderId="55" xfId="0" applyFont="1" applyFill="1" applyBorder="1" applyAlignment="1">
      <alignment vertical="top" wrapText="1"/>
    </xf>
    <xf numFmtId="0" fontId="6" fillId="33" borderId="54" xfId="0" applyFont="1" applyFill="1" applyBorder="1" applyAlignment="1">
      <alignment vertical="top" wrapText="1"/>
    </xf>
    <xf numFmtId="0" fontId="6" fillId="33" borderId="12" xfId="0" applyFont="1" applyFill="1" applyBorder="1" applyAlignment="1">
      <alignment vertical="top" wrapText="1"/>
    </xf>
    <xf numFmtId="49" fontId="5" fillId="33" borderId="20" xfId="0" applyNumberFormat="1" applyFont="1" applyFill="1" applyBorder="1" applyAlignment="1">
      <alignment horizontal="center" vertical="top" wrapText="1"/>
    </xf>
    <xf numFmtId="0" fontId="5" fillId="33" borderId="34" xfId="0" applyFont="1" applyFill="1" applyBorder="1" applyAlignment="1">
      <alignment vertical="top" wrapText="1"/>
    </xf>
    <xf numFmtId="0" fontId="6" fillId="33" borderId="24" xfId="0" applyFont="1" applyFill="1" applyBorder="1" applyAlignment="1">
      <alignment vertical="top" wrapText="1"/>
    </xf>
    <xf numFmtId="49" fontId="5" fillId="33" borderId="32" xfId="0" applyNumberFormat="1" applyFont="1" applyFill="1" applyBorder="1" applyAlignment="1">
      <alignment horizontal="center" vertical="top" wrapText="1"/>
    </xf>
    <xf numFmtId="0" fontId="6" fillId="33" borderId="61" xfId="0" applyFont="1" applyFill="1" applyBorder="1" applyAlignment="1">
      <alignment vertical="top" wrapText="1"/>
    </xf>
    <xf numFmtId="0" fontId="6" fillId="33" borderId="55" xfId="0" applyFont="1" applyFill="1" applyBorder="1" applyAlignment="1">
      <alignment vertical="top" wrapText="1"/>
    </xf>
    <xf numFmtId="0" fontId="6" fillId="33" borderId="57" xfId="0" applyFont="1" applyFill="1" applyBorder="1" applyAlignment="1">
      <alignment vertical="top" wrapText="1"/>
    </xf>
    <xf numFmtId="0" fontId="5" fillId="33" borderId="31" xfId="0" applyFont="1" applyFill="1" applyBorder="1" applyAlignment="1">
      <alignment vertical="top" wrapText="1"/>
    </xf>
    <xf numFmtId="0" fontId="5" fillId="33" borderId="35" xfId="0" applyFont="1" applyFill="1" applyBorder="1" applyAlignment="1">
      <alignment vertical="top" wrapText="1"/>
    </xf>
    <xf numFmtId="0" fontId="1" fillId="33" borderId="20" xfId="0" applyFont="1" applyFill="1" applyBorder="1" applyAlignment="1">
      <alignment vertical="top" wrapText="1"/>
    </xf>
    <xf numFmtId="0" fontId="1" fillId="33" borderId="42" xfId="0" applyFont="1" applyFill="1" applyBorder="1" applyAlignment="1">
      <alignment vertical="top" wrapText="1"/>
    </xf>
    <xf numFmtId="0" fontId="6" fillId="33" borderId="10" xfId="0" applyFont="1" applyFill="1" applyBorder="1" applyAlignment="1">
      <alignment vertical="top" wrapText="1"/>
    </xf>
    <xf numFmtId="0" fontId="1" fillId="33" borderId="10" xfId="0" applyFont="1" applyFill="1" applyBorder="1" applyAlignment="1">
      <alignment vertical="top" wrapText="1"/>
    </xf>
    <xf numFmtId="0" fontId="1" fillId="33" borderId="11" xfId="0" applyFont="1" applyFill="1" applyBorder="1" applyAlignment="1">
      <alignment vertical="top" wrapText="1"/>
    </xf>
    <xf numFmtId="4" fontId="1" fillId="33" borderId="10" xfId="0" applyNumberFormat="1" applyFont="1" applyFill="1" applyBorder="1" applyAlignment="1">
      <alignment vertical="top" wrapText="1"/>
    </xf>
    <xf numFmtId="4" fontId="1" fillId="33" borderId="11" xfId="0" applyNumberFormat="1" applyFont="1" applyFill="1" applyBorder="1" applyAlignment="1">
      <alignment vertical="top" wrapText="1"/>
    </xf>
    <xf numFmtId="4" fontId="1" fillId="33" borderId="13" xfId="0" applyNumberFormat="1" applyFont="1" applyFill="1" applyBorder="1" applyAlignment="1">
      <alignment vertical="top" wrapText="1"/>
    </xf>
    <xf numFmtId="4" fontId="1" fillId="33" borderId="14" xfId="0" applyNumberFormat="1" applyFont="1" applyFill="1" applyBorder="1" applyAlignment="1">
      <alignment vertical="top" wrapText="1"/>
    </xf>
    <xf numFmtId="0" fontId="5" fillId="33" borderId="25" xfId="0" applyFont="1" applyFill="1" applyBorder="1" applyAlignment="1">
      <alignment vertical="top" wrapText="1"/>
    </xf>
    <xf numFmtId="49" fontId="5" fillId="33" borderId="17" xfId="0" applyNumberFormat="1" applyFont="1" applyFill="1" applyBorder="1" applyAlignment="1">
      <alignment horizontal="center" vertical="top" wrapText="1"/>
    </xf>
    <xf numFmtId="0" fontId="5" fillId="33" borderId="15" xfId="0" applyFont="1" applyFill="1" applyBorder="1" applyAlignment="1">
      <alignment vertical="top" wrapText="1"/>
    </xf>
    <xf numFmtId="49" fontId="6" fillId="33" borderId="49" xfId="0" applyNumberFormat="1" applyFont="1" applyFill="1" applyBorder="1" applyAlignment="1">
      <alignment vertical="top"/>
    </xf>
    <xf numFmtId="49" fontId="6" fillId="33" borderId="35" xfId="0" applyNumberFormat="1" applyFont="1" applyFill="1" applyBorder="1" applyAlignment="1">
      <alignment vertical="top"/>
    </xf>
    <xf numFmtId="49" fontId="6" fillId="33" borderId="42" xfId="0" applyNumberFormat="1" applyFont="1" applyFill="1" applyBorder="1" applyAlignment="1">
      <alignment vertical="top" wrapText="1"/>
    </xf>
    <xf numFmtId="49" fontId="6" fillId="33" borderId="11" xfId="0" applyNumberFormat="1" applyFont="1" applyFill="1" applyBorder="1" applyAlignment="1">
      <alignment vertical="top" wrapText="1"/>
    </xf>
    <xf numFmtId="49" fontId="6" fillId="33" borderId="32" xfId="0" applyNumberFormat="1" applyFont="1" applyFill="1" applyBorder="1" applyAlignment="1">
      <alignment vertical="top" wrapText="1"/>
    </xf>
    <xf numFmtId="49" fontId="6" fillId="33" borderId="15" xfId="0" applyNumberFormat="1" applyFont="1" applyFill="1" applyBorder="1" applyAlignment="1">
      <alignment vertical="top" wrapText="1"/>
    </xf>
    <xf numFmtId="49" fontId="6" fillId="33" borderId="12" xfId="0" applyNumberFormat="1" applyFont="1" applyFill="1" applyBorder="1" applyAlignment="1">
      <alignment vertical="top" wrapText="1"/>
    </xf>
    <xf numFmtId="0" fontId="5" fillId="33" borderId="42" xfId="0" applyFont="1" applyFill="1" applyBorder="1" applyAlignment="1">
      <alignment horizontal="center" vertical="top" wrapText="1"/>
    </xf>
    <xf numFmtId="49" fontId="5" fillId="33" borderId="11" xfId="0" applyNumberFormat="1" applyFont="1" applyFill="1" applyBorder="1" applyAlignment="1">
      <alignment vertical="top" wrapText="1"/>
    </xf>
    <xf numFmtId="0" fontId="6" fillId="33" borderId="28" xfId="0" applyFont="1" applyFill="1" applyBorder="1" applyAlignment="1">
      <alignment vertical="top" wrapText="1"/>
    </xf>
    <xf numFmtId="0" fontId="6" fillId="33" borderId="33" xfId="0" applyFont="1" applyFill="1" applyBorder="1" applyAlignment="1">
      <alignment vertical="top" wrapText="1"/>
    </xf>
    <xf numFmtId="0" fontId="5" fillId="33" borderId="20" xfId="0" applyFont="1" applyFill="1" applyBorder="1" applyAlignment="1">
      <alignment horizontal="center" vertical="top" wrapText="1"/>
    </xf>
    <xf numFmtId="49" fontId="6" fillId="33" borderId="50" xfId="0" applyNumberFormat="1" applyFont="1" applyFill="1" applyBorder="1" applyAlignment="1">
      <alignment vertical="top" wrapText="1"/>
    </xf>
    <xf numFmtId="0" fontId="6" fillId="33" borderId="31" xfId="0" applyFont="1" applyFill="1" applyBorder="1" applyAlignment="1">
      <alignment horizontal="center" vertical="top" wrapText="1"/>
    </xf>
    <xf numFmtId="0" fontId="6" fillId="33" borderId="35" xfId="0" applyFont="1" applyFill="1" applyBorder="1" applyAlignment="1">
      <alignment horizontal="center" vertical="top" wrapText="1"/>
    </xf>
    <xf numFmtId="0" fontId="5" fillId="33" borderId="60" xfId="0" applyFont="1" applyFill="1" applyBorder="1" applyAlignment="1">
      <alignment horizontal="center" vertical="top" wrapText="1"/>
    </xf>
    <xf numFmtId="0" fontId="6" fillId="33" borderId="58" xfId="0" applyFont="1" applyFill="1" applyBorder="1" applyAlignment="1">
      <alignment vertical="top" wrapText="1"/>
    </xf>
    <xf numFmtId="0" fontId="6" fillId="33" borderId="56" xfId="0" applyFont="1" applyFill="1" applyBorder="1" applyAlignment="1">
      <alignment horizontal="center" vertical="top" wrapText="1"/>
    </xf>
    <xf numFmtId="0" fontId="6" fillId="33" borderId="54" xfId="0" applyFont="1" applyFill="1" applyBorder="1" applyAlignment="1">
      <alignment horizontal="center" vertical="top" wrapText="1"/>
    </xf>
    <xf numFmtId="0" fontId="20" fillId="33" borderId="27" xfId="0" applyFont="1" applyFill="1" applyBorder="1" applyAlignment="1">
      <alignment vertical="top" wrapText="1"/>
    </xf>
    <xf numFmtId="0" fontId="20" fillId="33" borderId="28" xfId="0" applyFont="1" applyFill="1" applyBorder="1" applyAlignment="1">
      <alignment vertical="top" wrapText="1"/>
    </xf>
    <xf numFmtId="0" fontId="20" fillId="33" borderId="33" xfId="0" applyFont="1" applyFill="1" applyBorder="1" applyAlignment="1">
      <alignment vertical="top" wrapText="1"/>
    </xf>
    <xf numFmtId="0" fontId="0" fillId="0" borderId="18"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123</xdr:row>
      <xdr:rowOff>66675</xdr:rowOff>
    </xdr:from>
    <xdr:to>
      <xdr:col>6</xdr:col>
      <xdr:colOff>0</xdr:colOff>
      <xdr:row>123</xdr:row>
      <xdr:rowOff>66675</xdr:rowOff>
    </xdr:to>
    <xdr:sp>
      <xdr:nvSpPr>
        <xdr:cNvPr id="1" name="Line 1"/>
        <xdr:cNvSpPr>
          <a:spLocks/>
        </xdr:cNvSpPr>
      </xdr:nvSpPr>
      <xdr:spPr>
        <a:xfrm>
          <a:off x="5210175" y="4808220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295</xdr:row>
      <xdr:rowOff>66675</xdr:rowOff>
    </xdr:from>
    <xdr:to>
      <xdr:col>6</xdr:col>
      <xdr:colOff>0</xdr:colOff>
      <xdr:row>295</xdr:row>
      <xdr:rowOff>66675</xdr:rowOff>
    </xdr:to>
    <xdr:sp>
      <xdr:nvSpPr>
        <xdr:cNvPr id="2" name="Line 1"/>
        <xdr:cNvSpPr>
          <a:spLocks/>
        </xdr:cNvSpPr>
      </xdr:nvSpPr>
      <xdr:spPr>
        <a:xfrm>
          <a:off x="5210175" y="10732770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292</xdr:row>
      <xdr:rowOff>66675</xdr:rowOff>
    </xdr:from>
    <xdr:to>
      <xdr:col>6</xdr:col>
      <xdr:colOff>0</xdr:colOff>
      <xdr:row>292</xdr:row>
      <xdr:rowOff>66675</xdr:rowOff>
    </xdr:to>
    <xdr:sp>
      <xdr:nvSpPr>
        <xdr:cNvPr id="3" name="Line 1"/>
        <xdr:cNvSpPr>
          <a:spLocks/>
        </xdr:cNvSpPr>
      </xdr:nvSpPr>
      <xdr:spPr>
        <a:xfrm>
          <a:off x="5210175" y="106841925"/>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292</xdr:row>
      <xdr:rowOff>66675</xdr:rowOff>
    </xdr:from>
    <xdr:to>
      <xdr:col>6</xdr:col>
      <xdr:colOff>0</xdr:colOff>
      <xdr:row>292</xdr:row>
      <xdr:rowOff>66675</xdr:rowOff>
    </xdr:to>
    <xdr:sp>
      <xdr:nvSpPr>
        <xdr:cNvPr id="4" name="Line 2"/>
        <xdr:cNvSpPr>
          <a:spLocks/>
        </xdr:cNvSpPr>
      </xdr:nvSpPr>
      <xdr:spPr>
        <a:xfrm>
          <a:off x="5210175" y="106841925"/>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394</xdr:row>
      <xdr:rowOff>66675</xdr:rowOff>
    </xdr:from>
    <xdr:to>
      <xdr:col>6</xdr:col>
      <xdr:colOff>0</xdr:colOff>
      <xdr:row>394</xdr:row>
      <xdr:rowOff>66675</xdr:rowOff>
    </xdr:to>
    <xdr:sp>
      <xdr:nvSpPr>
        <xdr:cNvPr id="5" name="Line 1"/>
        <xdr:cNvSpPr>
          <a:spLocks/>
        </xdr:cNvSpPr>
      </xdr:nvSpPr>
      <xdr:spPr>
        <a:xfrm>
          <a:off x="5210175" y="13822680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394</xdr:row>
      <xdr:rowOff>66675</xdr:rowOff>
    </xdr:from>
    <xdr:to>
      <xdr:col>6</xdr:col>
      <xdr:colOff>0</xdr:colOff>
      <xdr:row>394</xdr:row>
      <xdr:rowOff>66675</xdr:rowOff>
    </xdr:to>
    <xdr:sp>
      <xdr:nvSpPr>
        <xdr:cNvPr id="6" name="Line 2"/>
        <xdr:cNvSpPr>
          <a:spLocks/>
        </xdr:cNvSpPr>
      </xdr:nvSpPr>
      <xdr:spPr>
        <a:xfrm>
          <a:off x="5210175" y="13822680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390</xdr:row>
      <xdr:rowOff>66675</xdr:rowOff>
    </xdr:from>
    <xdr:to>
      <xdr:col>6</xdr:col>
      <xdr:colOff>0</xdr:colOff>
      <xdr:row>390</xdr:row>
      <xdr:rowOff>66675</xdr:rowOff>
    </xdr:to>
    <xdr:sp>
      <xdr:nvSpPr>
        <xdr:cNvPr id="7" name="Line 1"/>
        <xdr:cNvSpPr>
          <a:spLocks/>
        </xdr:cNvSpPr>
      </xdr:nvSpPr>
      <xdr:spPr>
        <a:xfrm>
          <a:off x="5210175" y="13757910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390</xdr:row>
      <xdr:rowOff>66675</xdr:rowOff>
    </xdr:from>
    <xdr:to>
      <xdr:col>6</xdr:col>
      <xdr:colOff>0</xdr:colOff>
      <xdr:row>390</xdr:row>
      <xdr:rowOff>66675</xdr:rowOff>
    </xdr:to>
    <xdr:sp>
      <xdr:nvSpPr>
        <xdr:cNvPr id="8" name="Line 2"/>
        <xdr:cNvSpPr>
          <a:spLocks/>
        </xdr:cNvSpPr>
      </xdr:nvSpPr>
      <xdr:spPr>
        <a:xfrm>
          <a:off x="5210175" y="13757910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457</xdr:row>
      <xdr:rowOff>66675</xdr:rowOff>
    </xdr:from>
    <xdr:to>
      <xdr:col>6</xdr:col>
      <xdr:colOff>0</xdr:colOff>
      <xdr:row>457</xdr:row>
      <xdr:rowOff>66675</xdr:rowOff>
    </xdr:to>
    <xdr:sp>
      <xdr:nvSpPr>
        <xdr:cNvPr id="9" name="Line 1"/>
        <xdr:cNvSpPr>
          <a:spLocks/>
        </xdr:cNvSpPr>
      </xdr:nvSpPr>
      <xdr:spPr>
        <a:xfrm>
          <a:off x="5210175" y="15801975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457</xdr:row>
      <xdr:rowOff>66675</xdr:rowOff>
    </xdr:from>
    <xdr:to>
      <xdr:col>6</xdr:col>
      <xdr:colOff>0</xdr:colOff>
      <xdr:row>457</xdr:row>
      <xdr:rowOff>66675</xdr:rowOff>
    </xdr:to>
    <xdr:sp>
      <xdr:nvSpPr>
        <xdr:cNvPr id="10" name="Line 2"/>
        <xdr:cNvSpPr>
          <a:spLocks/>
        </xdr:cNvSpPr>
      </xdr:nvSpPr>
      <xdr:spPr>
        <a:xfrm>
          <a:off x="5210175" y="15801975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514</xdr:row>
      <xdr:rowOff>66675</xdr:rowOff>
    </xdr:from>
    <xdr:to>
      <xdr:col>6</xdr:col>
      <xdr:colOff>0</xdr:colOff>
      <xdr:row>514</xdr:row>
      <xdr:rowOff>66675</xdr:rowOff>
    </xdr:to>
    <xdr:sp>
      <xdr:nvSpPr>
        <xdr:cNvPr id="11" name="Line 1"/>
        <xdr:cNvSpPr>
          <a:spLocks/>
        </xdr:cNvSpPr>
      </xdr:nvSpPr>
      <xdr:spPr>
        <a:xfrm>
          <a:off x="5210175" y="175002825"/>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514</xdr:row>
      <xdr:rowOff>66675</xdr:rowOff>
    </xdr:from>
    <xdr:to>
      <xdr:col>6</xdr:col>
      <xdr:colOff>0</xdr:colOff>
      <xdr:row>514</xdr:row>
      <xdr:rowOff>66675</xdr:rowOff>
    </xdr:to>
    <xdr:sp>
      <xdr:nvSpPr>
        <xdr:cNvPr id="12" name="Line 2"/>
        <xdr:cNvSpPr>
          <a:spLocks/>
        </xdr:cNvSpPr>
      </xdr:nvSpPr>
      <xdr:spPr>
        <a:xfrm>
          <a:off x="5210175" y="175002825"/>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593</xdr:row>
      <xdr:rowOff>66675</xdr:rowOff>
    </xdr:from>
    <xdr:to>
      <xdr:col>6</xdr:col>
      <xdr:colOff>0</xdr:colOff>
      <xdr:row>593</xdr:row>
      <xdr:rowOff>66675</xdr:rowOff>
    </xdr:to>
    <xdr:sp>
      <xdr:nvSpPr>
        <xdr:cNvPr id="13" name="Line 1"/>
        <xdr:cNvSpPr>
          <a:spLocks/>
        </xdr:cNvSpPr>
      </xdr:nvSpPr>
      <xdr:spPr>
        <a:xfrm>
          <a:off x="5210175" y="19787235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593</xdr:row>
      <xdr:rowOff>66675</xdr:rowOff>
    </xdr:from>
    <xdr:to>
      <xdr:col>6</xdr:col>
      <xdr:colOff>0</xdr:colOff>
      <xdr:row>593</xdr:row>
      <xdr:rowOff>66675</xdr:rowOff>
    </xdr:to>
    <xdr:sp>
      <xdr:nvSpPr>
        <xdr:cNvPr id="14" name="Line 2"/>
        <xdr:cNvSpPr>
          <a:spLocks/>
        </xdr:cNvSpPr>
      </xdr:nvSpPr>
      <xdr:spPr>
        <a:xfrm>
          <a:off x="5210175" y="197872350"/>
          <a:ext cx="0" cy="0"/>
        </a:xfrm>
        <a:prstGeom prst="line">
          <a:avLst/>
        </a:prstGeom>
        <a:noFill/>
        <a:ln w="120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8"/>
  <sheetViews>
    <sheetView showZeros="0" tabSelected="1" view="pageBreakPreview" zoomScale="118" zoomScaleSheetLayoutView="118" zoomScalePageLayoutView="0" workbookViewId="0" topLeftCell="A547">
      <selection activeCell="F587" sqref="F587"/>
    </sheetView>
  </sheetViews>
  <sheetFormatPr defaultColWidth="9.140625" defaultRowHeight="12.75"/>
  <cols>
    <col min="1" max="1" width="8.00390625" style="0" customWidth="1"/>
    <col min="2" max="2" width="22.00390625" style="0" customWidth="1"/>
    <col min="3" max="3" width="21.00390625" style="0" customWidth="1"/>
    <col min="4" max="4" width="8.28125" style="0" customWidth="1"/>
    <col min="5" max="5" width="9.00390625" style="0" customWidth="1"/>
    <col min="6" max="6" width="9.8515625" style="0" customWidth="1"/>
    <col min="7" max="7" width="10.8515625" style="0" customWidth="1"/>
  </cols>
  <sheetData>
    <row r="1" spans="1:7" ht="27.75" customHeight="1" thickBot="1">
      <c r="A1" s="132" t="s">
        <v>161</v>
      </c>
      <c r="B1" s="19" t="s">
        <v>78</v>
      </c>
      <c r="C1" s="175" t="s">
        <v>60</v>
      </c>
      <c r="D1" s="176"/>
      <c r="E1" s="176"/>
      <c r="F1" s="176"/>
      <c r="G1" s="29" t="s">
        <v>76</v>
      </c>
    </row>
    <row r="2" spans="1:7" ht="26.25" customHeight="1" thickBot="1">
      <c r="A2" s="133"/>
      <c r="B2" s="59" t="s">
        <v>38</v>
      </c>
      <c r="C2" s="177" t="s">
        <v>160</v>
      </c>
      <c r="D2" s="178"/>
      <c r="E2" s="178"/>
      <c r="F2" s="216"/>
      <c r="G2" s="28">
        <v>1</v>
      </c>
    </row>
    <row r="3" spans="1:7" ht="13.5" customHeight="1" thickBot="1">
      <c r="A3" s="156" t="s">
        <v>159</v>
      </c>
      <c r="B3" s="157"/>
      <c r="C3" s="157"/>
      <c r="D3" s="157"/>
      <c r="E3" s="157"/>
      <c r="F3" s="157"/>
      <c r="G3" s="158"/>
    </row>
    <row r="4" spans="1:7" ht="180" customHeight="1" thickBot="1">
      <c r="A4" s="219" t="s">
        <v>196</v>
      </c>
      <c r="B4" s="220"/>
      <c r="C4" s="220"/>
      <c r="D4" s="220"/>
      <c r="E4" s="220"/>
      <c r="F4" s="220"/>
      <c r="G4" s="221"/>
    </row>
    <row r="5" spans="1:7" ht="13.5" customHeight="1">
      <c r="A5" s="159" t="s">
        <v>61</v>
      </c>
      <c r="B5" s="161" t="s">
        <v>62</v>
      </c>
      <c r="C5" s="162"/>
      <c r="D5" s="165" t="s">
        <v>63</v>
      </c>
      <c r="E5" s="167" t="s">
        <v>64</v>
      </c>
      <c r="F5" s="159" t="s">
        <v>65</v>
      </c>
      <c r="G5" s="141" t="s">
        <v>66</v>
      </c>
    </row>
    <row r="6" spans="1:7" ht="13.5" thickBot="1">
      <c r="A6" s="160"/>
      <c r="B6" s="163"/>
      <c r="C6" s="164"/>
      <c r="D6" s="166"/>
      <c r="E6" s="168"/>
      <c r="F6" s="222"/>
      <c r="G6" s="142"/>
    </row>
    <row r="7" spans="1:7" ht="12.75" customHeight="1">
      <c r="A7" s="188"/>
      <c r="B7" s="190" t="s">
        <v>67</v>
      </c>
      <c r="C7" s="190"/>
      <c r="D7" s="191"/>
      <c r="E7" s="193"/>
      <c r="F7" s="193"/>
      <c r="G7" s="195"/>
    </row>
    <row r="8" spans="1:7" ht="39.75" customHeight="1">
      <c r="A8" s="189"/>
      <c r="B8" s="172" t="s">
        <v>189</v>
      </c>
      <c r="C8" s="172"/>
      <c r="D8" s="192"/>
      <c r="E8" s="194"/>
      <c r="F8" s="194"/>
      <c r="G8" s="196"/>
    </row>
    <row r="9" spans="1:7" ht="12" customHeight="1" thickBot="1">
      <c r="A9" s="99"/>
      <c r="B9" s="21"/>
      <c r="C9" s="21"/>
      <c r="D9" s="20"/>
      <c r="E9" s="25"/>
      <c r="F9" s="25"/>
      <c r="G9" s="100"/>
    </row>
    <row r="10" spans="1:7" ht="15.75" customHeight="1" thickBot="1">
      <c r="A10" s="58">
        <v>1</v>
      </c>
      <c r="B10" s="173" t="s">
        <v>53</v>
      </c>
      <c r="C10" s="209"/>
      <c r="D10" s="209"/>
      <c r="E10" s="209"/>
      <c r="F10" s="209"/>
      <c r="G10" s="210"/>
    </row>
    <row r="11" spans="1:7" ht="39" customHeight="1">
      <c r="A11" s="211">
        <v>1.01</v>
      </c>
      <c r="B11" s="171" t="s">
        <v>84</v>
      </c>
      <c r="C11" s="171"/>
      <c r="D11" s="2"/>
      <c r="E11" s="5"/>
      <c r="F11" s="5"/>
      <c r="G11" s="6"/>
    </row>
    <row r="12" spans="1:7" ht="17.25" customHeight="1">
      <c r="A12" s="207"/>
      <c r="B12" s="172"/>
      <c r="C12" s="172"/>
      <c r="D12" s="9" t="s">
        <v>77</v>
      </c>
      <c r="E12" s="12">
        <v>2</v>
      </c>
      <c r="F12" s="13"/>
      <c r="G12" s="16"/>
    </row>
    <row r="13" spans="1:7" ht="53.25" customHeight="1">
      <c r="A13" s="207">
        <v>1.02</v>
      </c>
      <c r="B13" s="172" t="s">
        <v>90</v>
      </c>
      <c r="C13" s="172"/>
      <c r="D13" s="3"/>
      <c r="E13" s="7"/>
      <c r="F13" s="7"/>
      <c r="G13" s="8"/>
    </row>
    <row r="14" spans="1:7" ht="17.25" customHeight="1">
      <c r="A14" s="207"/>
      <c r="B14" s="172"/>
      <c r="C14" s="172"/>
      <c r="D14" s="9" t="s">
        <v>77</v>
      </c>
      <c r="E14" s="12">
        <v>2</v>
      </c>
      <c r="F14" s="13"/>
      <c r="G14" s="16"/>
    </row>
    <row r="15" spans="1:7" ht="52.5" customHeight="1">
      <c r="A15" s="207">
        <v>1.03</v>
      </c>
      <c r="B15" s="172" t="s">
        <v>85</v>
      </c>
      <c r="C15" s="172"/>
      <c r="D15" s="3"/>
      <c r="E15" s="7"/>
      <c r="F15" s="7"/>
      <c r="G15" s="8"/>
    </row>
    <row r="16" spans="1:7" ht="17.25" customHeight="1">
      <c r="A16" s="207"/>
      <c r="B16" s="208"/>
      <c r="C16" s="208"/>
      <c r="D16" s="9" t="s">
        <v>77</v>
      </c>
      <c r="E16" s="12">
        <v>1</v>
      </c>
      <c r="F16" s="13"/>
      <c r="G16" s="16"/>
    </row>
    <row r="17" spans="1:7" ht="87.75" customHeight="1">
      <c r="A17" s="207">
        <v>1.04</v>
      </c>
      <c r="B17" s="172" t="s">
        <v>86</v>
      </c>
      <c r="C17" s="172"/>
      <c r="D17" s="3"/>
      <c r="E17" s="7"/>
      <c r="F17" s="7"/>
      <c r="G17" s="14"/>
    </row>
    <row r="18" spans="1:7" ht="15" customHeight="1">
      <c r="A18" s="207"/>
      <c r="B18" s="172"/>
      <c r="C18" s="172"/>
      <c r="D18" s="9" t="s">
        <v>68</v>
      </c>
      <c r="E18" s="12">
        <v>15</v>
      </c>
      <c r="F18" s="13"/>
      <c r="G18" s="16"/>
    </row>
    <row r="19" spans="1:7" ht="67.5" customHeight="1">
      <c r="A19" s="207">
        <v>1.05</v>
      </c>
      <c r="B19" s="186" t="s">
        <v>87</v>
      </c>
      <c r="C19" s="187"/>
      <c r="D19" s="3"/>
      <c r="E19" s="7"/>
      <c r="F19" s="7"/>
      <c r="G19" s="8"/>
    </row>
    <row r="20" spans="1:7" ht="16.5" customHeight="1">
      <c r="A20" s="207"/>
      <c r="B20" s="180"/>
      <c r="C20" s="180"/>
      <c r="D20" s="9" t="s">
        <v>68</v>
      </c>
      <c r="E20" s="12">
        <v>74.95</v>
      </c>
      <c r="F20" s="13"/>
      <c r="G20" s="16"/>
    </row>
    <row r="21" spans="1:7" ht="43.5" customHeight="1">
      <c r="A21" s="215">
        <v>1.06</v>
      </c>
      <c r="B21" s="172" t="s">
        <v>88</v>
      </c>
      <c r="C21" s="172"/>
      <c r="D21" s="38"/>
      <c r="E21" s="53"/>
      <c r="F21" s="53"/>
      <c r="G21" s="54"/>
    </row>
    <row r="22" spans="1:7" ht="17.25" customHeight="1">
      <c r="A22" s="207"/>
      <c r="B22" s="172"/>
      <c r="C22" s="172"/>
      <c r="D22" s="9" t="s">
        <v>77</v>
      </c>
      <c r="E22" s="12">
        <v>2</v>
      </c>
      <c r="F22" s="13"/>
      <c r="G22" s="16"/>
    </row>
    <row r="23" spans="1:7" ht="42.75" customHeight="1">
      <c r="A23" s="170" t="s">
        <v>8</v>
      </c>
      <c r="B23" s="172" t="s">
        <v>89</v>
      </c>
      <c r="C23" s="172"/>
      <c r="D23" s="3"/>
      <c r="E23" s="7"/>
      <c r="F23" s="7"/>
      <c r="G23" s="8"/>
    </row>
    <row r="24" spans="1:7" ht="15.75" thickBot="1">
      <c r="A24" s="170"/>
      <c r="B24" s="172"/>
      <c r="C24" s="172"/>
      <c r="D24" s="9" t="s">
        <v>77</v>
      </c>
      <c r="E24" s="12">
        <v>3</v>
      </c>
      <c r="F24" s="13"/>
      <c r="G24" s="16"/>
    </row>
    <row r="25" spans="1:7" ht="17.25" customHeight="1" thickBot="1">
      <c r="A25" s="34" t="s">
        <v>69</v>
      </c>
      <c r="B25" s="35" t="s">
        <v>54</v>
      </c>
      <c r="C25" s="33"/>
      <c r="D25" s="36"/>
      <c r="E25" s="37"/>
      <c r="F25" s="86" t="s">
        <v>73</v>
      </c>
      <c r="G25" s="101">
        <f>+G24+G22+G20+G18+G16+G14+G12</f>
        <v>0</v>
      </c>
    </row>
    <row r="26" ht="13.5" thickBot="1"/>
    <row r="27" spans="1:7" ht="27.75" customHeight="1" thickBot="1">
      <c r="A27" s="132" t="s">
        <v>161</v>
      </c>
      <c r="B27" s="19" t="s">
        <v>78</v>
      </c>
      <c r="C27" s="175" t="s">
        <v>60</v>
      </c>
      <c r="D27" s="176"/>
      <c r="E27" s="176"/>
      <c r="F27" s="176"/>
      <c r="G27" s="29" t="s">
        <v>76</v>
      </c>
    </row>
    <row r="28" spans="1:7" ht="26.25" customHeight="1" thickBot="1">
      <c r="A28" s="133"/>
      <c r="B28" s="59" t="s">
        <v>38</v>
      </c>
      <c r="C28" s="177" t="s">
        <v>160</v>
      </c>
      <c r="D28" s="178"/>
      <c r="E28" s="178"/>
      <c r="F28" s="216"/>
      <c r="G28" s="28">
        <v>2</v>
      </c>
    </row>
    <row r="29" spans="1:7" ht="13.5" customHeight="1" thickBot="1">
      <c r="A29" s="156" t="s">
        <v>159</v>
      </c>
      <c r="B29" s="157"/>
      <c r="C29" s="157"/>
      <c r="D29" s="157"/>
      <c r="E29" s="157"/>
      <c r="F29" s="157"/>
      <c r="G29" s="158"/>
    </row>
    <row r="30" spans="1:7" ht="13.5" customHeight="1">
      <c r="A30" s="159" t="s">
        <v>61</v>
      </c>
      <c r="B30" s="161" t="s">
        <v>62</v>
      </c>
      <c r="C30" s="162"/>
      <c r="D30" s="165" t="s">
        <v>63</v>
      </c>
      <c r="E30" s="167" t="s">
        <v>64</v>
      </c>
      <c r="F30" s="165" t="s">
        <v>65</v>
      </c>
      <c r="G30" s="141" t="s">
        <v>66</v>
      </c>
    </row>
    <row r="31" spans="1:7" ht="13.5" thickBot="1">
      <c r="A31" s="160"/>
      <c r="B31" s="163"/>
      <c r="C31" s="164"/>
      <c r="D31" s="166"/>
      <c r="E31" s="168"/>
      <c r="F31" s="166"/>
      <c r="G31" s="142"/>
    </row>
    <row r="32" spans="1:7" ht="15.75" customHeight="1" thickBot="1">
      <c r="A32" s="27">
        <v>2</v>
      </c>
      <c r="B32" s="183" t="s">
        <v>91</v>
      </c>
      <c r="C32" s="184"/>
      <c r="D32" s="184"/>
      <c r="E32" s="184"/>
      <c r="F32" s="184"/>
      <c r="G32" s="185"/>
    </row>
    <row r="33" spans="1:7" ht="60" customHeight="1">
      <c r="A33" s="179" t="s">
        <v>93</v>
      </c>
      <c r="B33" s="171" t="s">
        <v>92</v>
      </c>
      <c r="C33" s="171"/>
      <c r="D33" s="2"/>
      <c r="E33" s="18"/>
      <c r="F33" s="18"/>
      <c r="G33" s="23"/>
    </row>
    <row r="34" spans="1:7" ht="16.5">
      <c r="A34" s="170"/>
      <c r="B34" s="180"/>
      <c r="C34" s="180"/>
      <c r="D34" s="9" t="s">
        <v>68</v>
      </c>
      <c r="E34" s="12">
        <v>15</v>
      </c>
      <c r="F34" s="12"/>
      <c r="G34" s="16"/>
    </row>
    <row r="35" spans="1:7" ht="108" customHeight="1">
      <c r="A35" s="170" t="s">
        <v>95</v>
      </c>
      <c r="B35" s="172" t="s">
        <v>97</v>
      </c>
      <c r="C35" s="172"/>
      <c r="D35" s="3"/>
      <c r="E35" s="7"/>
      <c r="F35" s="7"/>
      <c r="G35" s="8"/>
    </row>
    <row r="36" spans="1:7" ht="17.25" customHeight="1">
      <c r="A36" s="170"/>
      <c r="B36" s="172"/>
      <c r="C36" s="172"/>
      <c r="D36" s="9" t="s">
        <v>68</v>
      </c>
      <c r="E36" s="12">
        <f>+E20</f>
        <v>74.95</v>
      </c>
      <c r="F36" s="13"/>
      <c r="G36" s="16"/>
    </row>
    <row r="37" spans="1:7" ht="135.75" customHeight="1">
      <c r="A37" s="170" t="s">
        <v>94</v>
      </c>
      <c r="B37" s="172" t="s">
        <v>98</v>
      </c>
      <c r="C37" s="172"/>
      <c r="D37" s="3"/>
      <c r="E37" s="13"/>
      <c r="F37" s="13"/>
      <c r="G37" s="14"/>
    </row>
    <row r="38" spans="1:7" ht="17.25" thickBot="1">
      <c r="A38" s="170"/>
      <c r="B38" s="172"/>
      <c r="C38" s="172"/>
      <c r="D38" s="9" t="s">
        <v>96</v>
      </c>
      <c r="E38" s="12">
        <v>12.3</v>
      </c>
      <c r="F38" s="13"/>
      <c r="G38" s="16"/>
    </row>
    <row r="39" spans="1:7" ht="17.25" customHeight="1" thickBot="1">
      <c r="A39" s="34" t="s">
        <v>70</v>
      </c>
      <c r="B39" s="35" t="s">
        <v>99</v>
      </c>
      <c r="C39" s="33"/>
      <c r="D39" s="36"/>
      <c r="E39" s="37"/>
      <c r="F39" s="86" t="s">
        <v>73</v>
      </c>
      <c r="G39" s="101">
        <f>+G38+G36+G34</f>
        <v>0</v>
      </c>
    </row>
    <row r="40" ht="13.5" thickBot="1">
      <c r="I40" s="60"/>
    </row>
    <row r="41" spans="1:7" ht="27.75" customHeight="1" thickBot="1">
      <c r="A41" s="132" t="s">
        <v>161</v>
      </c>
      <c r="B41" s="19" t="s">
        <v>78</v>
      </c>
      <c r="C41" s="175" t="s">
        <v>60</v>
      </c>
      <c r="D41" s="176"/>
      <c r="E41" s="176"/>
      <c r="F41" s="176"/>
      <c r="G41" s="29" t="s">
        <v>76</v>
      </c>
    </row>
    <row r="42" spans="1:7" ht="26.25" customHeight="1" thickBot="1">
      <c r="A42" s="133"/>
      <c r="B42" s="59" t="s">
        <v>38</v>
      </c>
      <c r="C42" s="177" t="s">
        <v>160</v>
      </c>
      <c r="D42" s="178"/>
      <c r="E42" s="178"/>
      <c r="F42" s="216"/>
      <c r="G42" s="28">
        <v>3</v>
      </c>
    </row>
    <row r="43" spans="1:7" ht="13.5" customHeight="1" thickBot="1">
      <c r="A43" s="156" t="s">
        <v>159</v>
      </c>
      <c r="B43" s="157"/>
      <c r="C43" s="157"/>
      <c r="D43" s="157"/>
      <c r="E43" s="157"/>
      <c r="F43" s="157"/>
      <c r="G43" s="158"/>
    </row>
    <row r="44" spans="1:7" ht="13.5" customHeight="1">
      <c r="A44" s="159" t="s">
        <v>61</v>
      </c>
      <c r="B44" s="161" t="s">
        <v>62</v>
      </c>
      <c r="C44" s="162"/>
      <c r="D44" s="165" t="s">
        <v>63</v>
      </c>
      <c r="E44" s="167" t="s">
        <v>64</v>
      </c>
      <c r="F44" s="165" t="s">
        <v>65</v>
      </c>
      <c r="G44" s="141" t="s">
        <v>66</v>
      </c>
    </row>
    <row r="45" spans="1:7" ht="13.5" thickBot="1">
      <c r="A45" s="160"/>
      <c r="B45" s="163"/>
      <c r="C45" s="164"/>
      <c r="D45" s="166"/>
      <c r="E45" s="168"/>
      <c r="F45" s="166"/>
      <c r="G45" s="142"/>
    </row>
    <row r="46" spans="1:7" ht="13.5" thickBot="1">
      <c r="A46" s="34" t="s">
        <v>2</v>
      </c>
      <c r="B46" s="181" t="s">
        <v>110</v>
      </c>
      <c r="C46" s="181"/>
      <c r="D46" s="36"/>
      <c r="E46" s="36"/>
      <c r="F46" s="36"/>
      <c r="G46" s="40"/>
    </row>
    <row r="47" spans="1:7" ht="75.75" customHeight="1">
      <c r="A47" s="179" t="s">
        <v>100</v>
      </c>
      <c r="B47" s="171" t="s">
        <v>116</v>
      </c>
      <c r="C47" s="171"/>
      <c r="D47" s="66"/>
      <c r="E47" s="17"/>
      <c r="F47" s="18"/>
      <c r="G47" s="56"/>
    </row>
    <row r="48" spans="1:7" ht="15.75">
      <c r="A48" s="198"/>
      <c r="B48" s="180"/>
      <c r="C48" s="180"/>
      <c r="D48" s="62" t="s">
        <v>68</v>
      </c>
      <c r="E48" s="63">
        <v>15</v>
      </c>
      <c r="F48" s="64"/>
      <c r="G48" s="16"/>
    </row>
    <row r="49" spans="1:7" ht="84.75" customHeight="1">
      <c r="A49" s="170" t="s">
        <v>101</v>
      </c>
      <c r="B49" s="172" t="s">
        <v>112</v>
      </c>
      <c r="C49" s="172"/>
      <c r="D49" s="67"/>
      <c r="E49" s="12"/>
      <c r="F49" s="13"/>
      <c r="G49" s="16"/>
    </row>
    <row r="50" spans="1:7" ht="15.75">
      <c r="A50" s="170"/>
      <c r="B50" s="172"/>
      <c r="C50" s="172"/>
      <c r="D50" s="15" t="s">
        <v>68</v>
      </c>
      <c r="E50" s="12">
        <f>+E36</f>
        <v>74.95</v>
      </c>
      <c r="F50" s="13"/>
      <c r="G50" s="16"/>
    </row>
    <row r="51" spans="1:7" ht="93" customHeight="1">
      <c r="A51" s="169" t="s">
        <v>0</v>
      </c>
      <c r="B51" s="172" t="s">
        <v>117</v>
      </c>
      <c r="C51" s="172"/>
      <c r="D51" s="68"/>
      <c r="E51" s="44"/>
      <c r="F51" s="43"/>
      <c r="G51" s="61"/>
    </row>
    <row r="52" spans="1:7" ht="16.5">
      <c r="A52" s="170"/>
      <c r="B52" s="172"/>
      <c r="C52" s="172"/>
      <c r="D52" s="9" t="s">
        <v>96</v>
      </c>
      <c r="E52" s="12">
        <v>12.3</v>
      </c>
      <c r="F52" s="13"/>
      <c r="G52" s="16"/>
    </row>
    <row r="53" spans="1:7" ht="69.75" customHeight="1">
      <c r="A53" s="169" t="s">
        <v>0</v>
      </c>
      <c r="B53" s="172" t="s">
        <v>118</v>
      </c>
      <c r="C53" s="172"/>
      <c r="D53" s="68"/>
      <c r="E53" s="44"/>
      <c r="F53" s="43"/>
      <c r="G53" s="61"/>
    </row>
    <row r="54" spans="1:7" ht="17.25" thickBot="1">
      <c r="A54" s="170"/>
      <c r="B54" s="172"/>
      <c r="C54" s="172"/>
      <c r="D54" s="9" t="s">
        <v>96</v>
      </c>
      <c r="E54" s="12">
        <v>12.3</v>
      </c>
      <c r="F54" s="13"/>
      <c r="G54" s="16"/>
    </row>
    <row r="55" spans="1:9" ht="16.5" customHeight="1" thickBot="1">
      <c r="A55" s="34" t="s">
        <v>1</v>
      </c>
      <c r="B55" s="173" t="s">
        <v>115</v>
      </c>
      <c r="C55" s="174"/>
      <c r="D55" s="39"/>
      <c r="E55" s="39"/>
      <c r="F55" s="85" t="s">
        <v>52</v>
      </c>
      <c r="G55" s="101">
        <f>G54+G52+G50+G48</f>
        <v>0</v>
      </c>
      <c r="I55" s="60"/>
    </row>
    <row r="56" ht="13.5" thickBot="1">
      <c r="I56" s="60"/>
    </row>
    <row r="57" spans="1:7" ht="27.75" customHeight="1" thickBot="1">
      <c r="A57" s="132" t="s">
        <v>161</v>
      </c>
      <c r="B57" s="19" t="s">
        <v>78</v>
      </c>
      <c r="C57" s="175" t="s">
        <v>60</v>
      </c>
      <c r="D57" s="176"/>
      <c r="E57" s="176"/>
      <c r="F57" s="176"/>
      <c r="G57" s="29" t="s">
        <v>76</v>
      </c>
    </row>
    <row r="58" spans="1:7" ht="26.25" customHeight="1" thickBot="1">
      <c r="A58" s="133"/>
      <c r="B58" s="59" t="s">
        <v>38</v>
      </c>
      <c r="C58" s="177" t="s">
        <v>160</v>
      </c>
      <c r="D58" s="178"/>
      <c r="E58" s="178"/>
      <c r="F58" s="216"/>
      <c r="G58" s="28">
        <v>4</v>
      </c>
    </row>
    <row r="59" spans="1:7" ht="13.5" customHeight="1" thickBot="1">
      <c r="A59" s="156" t="s">
        <v>159</v>
      </c>
      <c r="B59" s="157"/>
      <c r="C59" s="157"/>
      <c r="D59" s="157"/>
      <c r="E59" s="157"/>
      <c r="F59" s="157"/>
      <c r="G59" s="158"/>
    </row>
    <row r="60" spans="1:7" ht="13.5" customHeight="1">
      <c r="A60" s="159" t="s">
        <v>61</v>
      </c>
      <c r="B60" s="161" t="s">
        <v>62</v>
      </c>
      <c r="C60" s="162"/>
      <c r="D60" s="165" t="s">
        <v>63</v>
      </c>
      <c r="E60" s="167" t="s">
        <v>64</v>
      </c>
      <c r="F60" s="165" t="s">
        <v>65</v>
      </c>
      <c r="G60" s="141" t="s">
        <v>66</v>
      </c>
    </row>
    <row r="61" spans="1:7" ht="13.5" thickBot="1">
      <c r="A61" s="160"/>
      <c r="B61" s="163"/>
      <c r="C61" s="164"/>
      <c r="D61" s="166"/>
      <c r="E61" s="168"/>
      <c r="F61" s="166"/>
      <c r="G61" s="142"/>
    </row>
    <row r="62" spans="1:7" ht="13.5" thickBot="1">
      <c r="A62" s="34" t="s">
        <v>74</v>
      </c>
      <c r="B62" s="181" t="s">
        <v>58</v>
      </c>
      <c r="C62" s="181"/>
      <c r="D62" s="36"/>
      <c r="E62" s="36"/>
      <c r="F62" s="36"/>
      <c r="G62" s="40"/>
    </row>
    <row r="63" spans="1:10" ht="118.5" customHeight="1">
      <c r="A63" s="179" t="s">
        <v>102</v>
      </c>
      <c r="B63" s="172" t="s">
        <v>122</v>
      </c>
      <c r="C63" s="172"/>
      <c r="D63" s="55"/>
      <c r="E63" s="17"/>
      <c r="F63" s="18"/>
      <c r="G63" s="56"/>
      <c r="J63" s="60"/>
    </row>
    <row r="64" spans="1:10" ht="15.75">
      <c r="A64" s="198"/>
      <c r="B64" s="180"/>
      <c r="C64" s="180"/>
      <c r="D64" s="62" t="s">
        <v>68</v>
      </c>
      <c r="E64" s="63">
        <v>15</v>
      </c>
      <c r="F64" s="64"/>
      <c r="G64" s="16"/>
      <c r="J64" s="60"/>
    </row>
    <row r="65" spans="1:10" ht="117.75" customHeight="1">
      <c r="A65" s="170" t="s">
        <v>103</v>
      </c>
      <c r="B65" s="172" t="s">
        <v>121</v>
      </c>
      <c r="C65" s="172"/>
      <c r="D65" s="57"/>
      <c r="E65" s="12"/>
      <c r="F65" s="13"/>
      <c r="G65" s="16"/>
      <c r="J65" s="60"/>
    </row>
    <row r="66" spans="1:10" ht="15.75">
      <c r="A66" s="170"/>
      <c r="B66" s="172"/>
      <c r="C66" s="172"/>
      <c r="D66" s="15" t="s">
        <v>68</v>
      </c>
      <c r="E66" s="12">
        <v>28.6</v>
      </c>
      <c r="F66" s="13"/>
      <c r="G66" s="16"/>
      <c r="J66" s="60"/>
    </row>
    <row r="67" spans="1:10" ht="117.75" customHeight="1">
      <c r="A67" s="170" t="s">
        <v>104</v>
      </c>
      <c r="B67" s="172" t="s">
        <v>125</v>
      </c>
      <c r="C67" s="172"/>
      <c r="D67" s="57"/>
      <c r="E67" s="12"/>
      <c r="F67" s="13"/>
      <c r="G67" s="16"/>
      <c r="J67" s="60"/>
    </row>
    <row r="68" spans="1:10" ht="13.5" thickBot="1">
      <c r="A68" s="170"/>
      <c r="B68" s="172"/>
      <c r="C68" s="172"/>
      <c r="D68" s="15" t="s">
        <v>77</v>
      </c>
      <c r="E68" s="12">
        <v>7</v>
      </c>
      <c r="F68" s="13"/>
      <c r="G68" s="16">
        <f>F68*E68</f>
        <v>0</v>
      </c>
      <c r="J68" s="60"/>
    </row>
    <row r="69" spans="1:7" ht="16.5" customHeight="1" thickBot="1">
      <c r="A69" s="34" t="s">
        <v>106</v>
      </c>
      <c r="B69" s="173" t="s">
        <v>57</v>
      </c>
      <c r="C69" s="174"/>
      <c r="D69" s="39"/>
      <c r="E69" s="39"/>
      <c r="F69" s="85" t="s">
        <v>52</v>
      </c>
      <c r="G69" s="101">
        <f>+G66+G68+G64</f>
        <v>0</v>
      </c>
    </row>
    <row r="70" ht="13.5" thickBot="1">
      <c r="I70" s="60"/>
    </row>
    <row r="71" spans="1:7" ht="27.75" customHeight="1" thickBot="1">
      <c r="A71" s="132" t="s">
        <v>161</v>
      </c>
      <c r="B71" s="19" t="s">
        <v>78</v>
      </c>
      <c r="C71" s="175" t="s">
        <v>60</v>
      </c>
      <c r="D71" s="176"/>
      <c r="E71" s="176"/>
      <c r="F71" s="176"/>
      <c r="G71" s="29" t="s">
        <v>76</v>
      </c>
    </row>
    <row r="72" spans="1:7" ht="26.25" customHeight="1" thickBot="1">
      <c r="A72" s="133"/>
      <c r="B72" s="59" t="s">
        <v>38</v>
      </c>
      <c r="C72" s="177" t="s">
        <v>160</v>
      </c>
      <c r="D72" s="178"/>
      <c r="E72" s="178"/>
      <c r="F72" s="216"/>
      <c r="G72" s="28">
        <v>5</v>
      </c>
    </row>
    <row r="73" spans="1:7" ht="13.5" customHeight="1" thickBot="1">
      <c r="A73" s="156" t="s">
        <v>159</v>
      </c>
      <c r="B73" s="157"/>
      <c r="C73" s="157"/>
      <c r="D73" s="157"/>
      <c r="E73" s="157"/>
      <c r="F73" s="157"/>
      <c r="G73" s="158"/>
    </row>
    <row r="74" spans="1:7" ht="13.5" customHeight="1">
      <c r="A74" s="159" t="s">
        <v>61</v>
      </c>
      <c r="B74" s="161" t="s">
        <v>62</v>
      </c>
      <c r="C74" s="162"/>
      <c r="D74" s="165" t="s">
        <v>63</v>
      </c>
      <c r="E74" s="167" t="s">
        <v>64</v>
      </c>
      <c r="F74" s="165" t="s">
        <v>65</v>
      </c>
      <c r="G74" s="141" t="s">
        <v>66</v>
      </c>
    </row>
    <row r="75" spans="1:7" ht="13.5" thickBot="1">
      <c r="A75" s="160"/>
      <c r="B75" s="163"/>
      <c r="C75" s="164"/>
      <c r="D75" s="166"/>
      <c r="E75" s="168"/>
      <c r="F75" s="166"/>
      <c r="G75" s="142"/>
    </row>
    <row r="76" spans="1:7" ht="13.5" thickBot="1">
      <c r="A76" s="34" t="s">
        <v>75</v>
      </c>
      <c r="B76" s="181" t="s">
        <v>171</v>
      </c>
      <c r="C76" s="181"/>
      <c r="D76" s="36"/>
      <c r="E76" s="36"/>
      <c r="F76" s="36"/>
      <c r="G76" s="40"/>
    </row>
    <row r="77" spans="1:10" ht="158.25" customHeight="1" thickBot="1">
      <c r="A77" s="125" t="s">
        <v>130</v>
      </c>
      <c r="B77" s="199" t="s">
        <v>170</v>
      </c>
      <c r="C77" s="199"/>
      <c r="D77" s="113"/>
      <c r="E77" s="10"/>
      <c r="F77" s="111"/>
      <c r="G77" s="112"/>
      <c r="J77" s="60"/>
    </row>
    <row r="78" spans="1:9" ht="137.25" customHeight="1">
      <c r="A78" s="169" t="s">
        <v>3</v>
      </c>
      <c r="B78" s="197" t="s">
        <v>131</v>
      </c>
      <c r="C78" s="197"/>
      <c r="D78" s="65"/>
      <c r="E78" s="44"/>
      <c r="F78" s="43"/>
      <c r="G78" s="61"/>
      <c r="I78" s="60"/>
    </row>
    <row r="79" spans="1:9" ht="13.5" thickBot="1">
      <c r="A79" s="182"/>
      <c r="B79" s="199" t="s">
        <v>132</v>
      </c>
      <c r="C79" s="199"/>
      <c r="D79" s="110" t="s">
        <v>77</v>
      </c>
      <c r="E79" s="10">
        <v>2</v>
      </c>
      <c r="F79" s="111"/>
      <c r="G79" s="112"/>
      <c r="I79" s="60"/>
    </row>
    <row r="80" spans="1:9" ht="93" customHeight="1">
      <c r="A80" s="169" t="s">
        <v>4</v>
      </c>
      <c r="B80" s="197" t="s">
        <v>133</v>
      </c>
      <c r="C80" s="197"/>
      <c r="D80" s="65"/>
      <c r="E80" s="44"/>
      <c r="F80" s="43"/>
      <c r="G80" s="61"/>
      <c r="I80" s="60"/>
    </row>
    <row r="81" spans="1:9" ht="12.75">
      <c r="A81" s="170"/>
      <c r="B81" s="172" t="s">
        <v>132</v>
      </c>
      <c r="C81" s="172"/>
      <c r="D81" s="15" t="s">
        <v>77</v>
      </c>
      <c r="E81" s="12">
        <v>3</v>
      </c>
      <c r="F81" s="13"/>
      <c r="G81" s="16"/>
      <c r="I81" s="60"/>
    </row>
    <row r="82" spans="1:9" ht="54" customHeight="1">
      <c r="A82" s="169" t="s">
        <v>5</v>
      </c>
      <c r="B82" s="197" t="s">
        <v>135</v>
      </c>
      <c r="C82" s="197"/>
      <c r="D82" s="65"/>
      <c r="E82" s="44"/>
      <c r="F82" s="43"/>
      <c r="G82" s="61"/>
      <c r="I82" s="60"/>
    </row>
    <row r="83" spans="1:9" ht="12.75">
      <c r="A83" s="170"/>
      <c r="B83" s="172" t="s">
        <v>132</v>
      </c>
      <c r="C83" s="172"/>
      <c r="D83" s="15" t="s">
        <v>77</v>
      </c>
      <c r="E83" s="12">
        <v>2</v>
      </c>
      <c r="F83" s="13"/>
      <c r="G83" s="16"/>
      <c r="I83" s="60"/>
    </row>
    <row r="84" spans="1:9" ht="116.25" customHeight="1">
      <c r="A84" s="169" t="s">
        <v>6</v>
      </c>
      <c r="B84" s="197" t="s">
        <v>134</v>
      </c>
      <c r="C84" s="197"/>
      <c r="D84" s="65"/>
      <c r="E84" s="44"/>
      <c r="F84" s="43"/>
      <c r="G84" s="61"/>
      <c r="I84" s="60"/>
    </row>
    <row r="85" spans="1:9" ht="13.5" thickBot="1">
      <c r="A85" s="170"/>
      <c r="B85" s="172" t="s">
        <v>132</v>
      </c>
      <c r="C85" s="172"/>
      <c r="D85" s="15" t="s">
        <v>77</v>
      </c>
      <c r="E85" s="12">
        <v>3</v>
      </c>
      <c r="F85" s="13"/>
      <c r="G85" s="16"/>
      <c r="I85" s="60"/>
    </row>
    <row r="86" spans="1:7" ht="27.75" customHeight="1" thickBot="1">
      <c r="A86" s="132" t="s">
        <v>161</v>
      </c>
      <c r="B86" s="19" t="s">
        <v>78</v>
      </c>
      <c r="C86" s="175" t="s">
        <v>60</v>
      </c>
      <c r="D86" s="176"/>
      <c r="E86" s="176"/>
      <c r="F86" s="176"/>
      <c r="G86" s="29" t="s">
        <v>76</v>
      </c>
    </row>
    <row r="87" spans="1:7" ht="26.25" customHeight="1" thickBot="1">
      <c r="A87" s="133"/>
      <c r="B87" s="59" t="s">
        <v>38</v>
      </c>
      <c r="C87" s="177" t="s">
        <v>160</v>
      </c>
      <c r="D87" s="178"/>
      <c r="E87" s="178"/>
      <c r="F87" s="216"/>
      <c r="G87" s="28">
        <v>6</v>
      </c>
    </row>
    <row r="88" spans="1:7" ht="13.5" customHeight="1" thickBot="1">
      <c r="A88" s="156" t="s">
        <v>159</v>
      </c>
      <c r="B88" s="157"/>
      <c r="C88" s="157"/>
      <c r="D88" s="157"/>
      <c r="E88" s="157"/>
      <c r="F88" s="157"/>
      <c r="G88" s="158"/>
    </row>
    <row r="89" spans="1:7" ht="13.5" customHeight="1">
      <c r="A89" s="159" t="s">
        <v>61</v>
      </c>
      <c r="B89" s="161" t="s">
        <v>62</v>
      </c>
      <c r="C89" s="162"/>
      <c r="D89" s="165" t="s">
        <v>63</v>
      </c>
      <c r="E89" s="167" t="s">
        <v>64</v>
      </c>
      <c r="F89" s="165" t="s">
        <v>65</v>
      </c>
      <c r="G89" s="141" t="s">
        <v>66</v>
      </c>
    </row>
    <row r="90" spans="1:7" ht="13.5" thickBot="1">
      <c r="A90" s="160"/>
      <c r="B90" s="163"/>
      <c r="C90" s="164"/>
      <c r="D90" s="166"/>
      <c r="E90" s="168"/>
      <c r="F90" s="166"/>
      <c r="G90" s="142"/>
    </row>
    <row r="91" spans="1:7" ht="13.5" thickBot="1">
      <c r="A91" s="34" t="s">
        <v>75</v>
      </c>
      <c r="B91" s="181" t="s">
        <v>171</v>
      </c>
      <c r="C91" s="181"/>
      <c r="D91" s="36"/>
      <c r="E91" s="36"/>
      <c r="F91" s="36"/>
      <c r="G91" s="40"/>
    </row>
    <row r="92" spans="1:9" ht="43.5" customHeight="1">
      <c r="A92" s="169" t="s">
        <v>7</v>
      </c>
      <c r="B92" s="186" t="s">
        <v>136</v>
      </c>
      <c r="C92" s="187"/>
      <c r="D92" s="65"/>
      <c r="E92" s="44"/>
      <c r="F92" s="43"/>
      <c r="G92" s="61"/>
      <c r="I92" s="60"/>
    </row>
    <row r="93" spans="1:9" ht="12.75">
      <c r="A93" s="170"/>
      <c r="B93" s="172" t="s">
        <v>132</v>
      </c>
      <c r="C93" s="172"/>
      <c r="D93" s="15" t="s">
        <v>77</v>
      </c>
      <c r="E93" s="12">
        <v>2</v>
      </c>
      <c r="F93" s="13"/>
      <c r="G93" s="16"/>
      <c r="I93" s="60"/>
    </row>
    <row r="94" spans="1:9" ht="13.5" thickBot="1">
      <c r="A94" s="78"/>
      <c r="B94" s="172"/>
      <c r="C94" s="172"/>
      <c r="D94" s="15"/>
      <c r="E94" s="12"/>
      <c r="F94" s="13"/>
      <c r="G94" s="16"/>
      <c r="I94" s="60"/>
    </row>
    <row r="95" spans="1:7" ht="16.5" customHeight="1" thickBot="1">
      <c r="A95" s="34" t="s">
        <v>114</v>
      </c>
      <c r="B95" s="173" t="s">
        <v>173</v>
      </c>
      <c r="C95" s="174"/>
      <c r="D95" s="39"/>
      <c r="E95" s="39"/>
      <c r="F95" s="85" t="s">
        <v>52</v>
      </c>
      <c r="G95" s="101">
        <f>G93+G81+G79+G85+G83</f>
        <v>0</v>
      </c>
    </row>
    <row r="96" spans="1:9" ht="12.75">
      <c r="A96" s="71"/>
      <c r="B96" s="21"/>
      <c r="C96" s="21"/>
      <c r="D96" s="20"/>
      <c r="E96" s="69"/>
      <c r="F96" s="70"/>
      <c r="G96" s="69"/>
      <c r="I96" s="60"/>
    </row>
    <row r="97" ht="12.75">
      <c r="I97" s="60"/>
    </row>
    <row r="98" ht="12.75">
      <c r="I98" s="60"/>
    </row>
    <row r="99" ht="12.75">
      <c r="I99" s="60"/>
    </row>
    <row r="100" ht="12.75">
      <c r="I100" s="60"/>
    </row>
    <row r="101" ht="12.75">
      <c r="I101" s="60"/>
    </row>
    <row r="102" ht="12.75">
      <c r="I102" s="60"/>
    </row>
    <row r="103" ht="12.75">
      <c r="I103" s="60"/>
    </row>
    <row r="104" ht="12.75">
      <c r="I104" s="60"/>
    </row>
    <row r="105" ht="12.75">
      <c r="I105" s="60"/>
    </row>
    <row r="106" ht="12.75">
      <c r="I106" s="60"/>
    </row>
    <row r="107" ht="13.5" thickBot="1">
      <c r="I107" s="60"/>
    </row>
    <row r="108" spans="1:9" ht="27.75" customHeight="1" thickBot="1">
      <c r="A108" s="132" t="s">
        <v>161</v>
      </c>
      <c r="B108" s="19" t="s">
        <v>78</v>
      </c>
      <c r="C108" s="175" t="s">
        <v>83</v>
      </c>
      <c r="D108" s="176"/>
      <c r="E108" s="176"/>
      <c r="F108" s="176"/>
      <c r="G108" s="29" t="s">
        <v>76</v>
      </c>
      <c r="I108" s="60"/>
    </row>
    <row r="109" spans="1:9" ht="26.25" customHeight="1" thickBot="1">
      <c r="A109" s="133"/>
      <c r="B109" s="59" t="s">
        <v>38</v>
      </c>
      <c r="C109" s="177" t="s">
        <v>160</v>
      </c>
      <c r="D109" s="178"/>
      <c r="E109" s="178"/>
      <c r="F109" s="216"/>
      <c r="G109" s="28">
        <v>7</v>
      </c>
      <c r="I109" s="60"/>
    </row>
    <row r="110" spans="1:7" ht="13.5" customHeight="1" thickBot="1">
      <c r="A110" s="156" t="s">
        <v>159</v>
      </c>
      <c r="B110" s="157"/>
      <c r="C110" s="157"/>
      <c r="D110" s="157"/>
      <c r="E110" s="157"/>
      <c r="F110" s="157"/>
      <c r="G110" s="158"/>
    </row>
    <row r="111" spans="1:9" ht="13.5" customHeight="1">
      <c r="A111" s="159" t="s">
        <v>61</v>
      </c>
      <c r="B111" s="161" t="s">
        <v>62</v>
      </c>
      <c r="C111" s="162"/>
      <c r="D111" s="165" t="s">
        <v>63</v>
      </c>
      <c r="E111" s="167" t="s">
        <v>64</v>
      </c>
      <c r="F111" s="165" t="s">
        <v>65</v>
      </c>
      <c r="G111" s="141" t="s">
        <v>66</v>
      </c>
      <c r="I111" s="60"/>
    </row>
    <row r="112" spans="1:9" ht="13.5" thickBot="1">
      <c r="A112" s="160"/>
      <c r="B112" s="163"/>
      <c r="C112" s="164"/>
      <c r="D112" s="166"/>
      <c r="E112" s="168"/>
      <c r="F112" s="166"/>
      <c r="G112" s="142"/>
      <c r="I112" s="60"/>
    </row>
    <row r="113" spans="1:9" ht="18" customHeight="1">
      <c r="A113" s="96" t="s">
        <v>69</v>
      </c>
      <c r="B113" s="95" t="s">
        <v>55</v>
      </c>
      <c r="C113" s="90"/>
      <c r="D113" s="2"/>
      <c r="E113" s="2"/>
      <c r="F113" s="72"/>
      <c r="G113" s="91">
        <f>+G25</f>
        <v>0</v>
      </c>
      <c r="I113" s="60"/>
    </row>
    <row r="114" spans="1:9" ht="18" customHeight="1">
      <c r="A114" s="97" t="s">
        <v>70</v>
      </c>
      <c r="B114" s="200" t="s">
        <v>91</v>
      </c>
      <c r="C114" s="201"/>
      <c r="D114" s="3"/>
      <c r="E114" s="3"/>
      <c r="F114" s="73"/>
      <c r="G114" s="92">
        <f>+G39</f>
        <v>0</v>
      </c>
      <c r="I114" s="60"/>
    </row>
    <row r="115" spans="1:9" ht="18" customHeight="1">
      <c r="A115" s="97" t="s">
        <v>71</v>
      </c>
      <c r="B115" s="152" t="s">
        <v>51</v>
      </c>
      <c r="C115" s="203"/>
      <c r="D115" s="88"/>
      <c r="E115" s="88"/>
      <c r="F115" s="87"/>
      <c r="G115" s="92">
        <f>+G55</f>
        <v>0</v>
      </c>
      <c r="I115" s="60"/>
    </row>
    <row r="116" spans="1:9" ht="18" customHeight="1">
      <c r="A116" s="97" t="s">
        <v>74</v>
      </c>
      <c r="B116" s="152" t="s">
        <v>58</v>
      </c>
      <c r="C116" s="203"/>
      <c r="D116" s="88"/>
      <c r="E116" s="88"/>
      <c r="F116" s="87"/>
      <c r="G116" s="92">
        <f>+G69</f>
        <v>0</v>
      </c>
      <c r="I116" s="60"/>
    </row>
    <row r="117" spans="1:9" ht="18" customHeight="1" thickBot="1">
      <c r="A117" s="98" t="s">
        <v>75</v>
      </c>
      <c r="B117" s="154" t="s">
        <v>171</v>
      </c>
      <c r="C117" s="205"/>
      <c r="D117" s="32"/>
      <c r="E117" s="32"/>
      <c r="F117" s="74"/>
      <c r="G117" s="93">
        <f>+G95</f>
        <v>0</v>
      </c>
      <c r="I117" s="60"/>
    </row>
    <row r="118" spans="1:9" ht="18" customHeight="1" thickBot="1">
      <c r="A118" s="126"/>
      <c r="B118" s="206" t="s">
        <v>56</v>
      </c>
      <c r="C118" s="206" t="s">
        <v>59</v>
      </c>
      <c r="D118" s="4"/>
      <c r="E118" s="4"/>
      <c r="F118" s="4"/>
      <c r="G118" s="127">
        <f>SUM(G113:G117)</f>
        <v>0</v>
      </c>
      <c r="I118" s="60"/>
    </row>
    <row r="119" ht="12.75">
      <c r="I119" s="60"/>
    </row>
    <row r="120" ht="12.75">
      <c r="I120" s="60"/>
    </row>
    <row r="121" ht="12.75">
      <c r="B121" s="1"/>
    </row>
    <row r="122" ht="12.75">
      <c r="B122" s="1"/>
    </row>
    <row r="124" ht="13.5" thickBot="1"/>
    <row r="125" spans="1:7" ht="26.25" thickBot="1">
      <c r="A125" s="132" t="s">
        <v>162</v>
      </c>
      <c r="B125" s="19" t="s">
        <v>78</v>
      </c>
      <c r="C125" s="175" t="s">
        <v>60</v>
      </c>
      <c r="D125" s="176"/>
      <c r="E125" s="176"/>
      <c r="F125" s="176"/>
      <c r="G125" s="29" t="s">
        <v>76</v>
      </c>
    </row>
    <row r="126" spans="1:7" ht="26.25" thickBot="1">
      <c r="A126" s="133"/>
      <c r="B126" s="59" t="s">
        <v>39</v>
      </c>
      <c r="C126" s="177" t="s">
        <v>81</v>
      </c>
      <c r="D126" s="178"/>
      <c r="E126" s="178"/>
      <c r="F126" s="216"/>
      <c r="G126" s="28">
        <v>1</v>
      </c>
    </row>
    <row r="127" spans="1:7" ht="13.5" thickBot="1">
      <c r="A127" s="156" t="s">
        <v>159</v>
      </c>
      <c r="B127" s="157"/>
      <c r="C127" s="157"/>
      <c r="D127" s="157"/>
      <c r="E127" s="157"/>
      <c r="F127" s="157"/>
      <c r="G127" s="158"/>
    </row>
    <row r="128" spans="1:7" ht="12.75">
      <c r="A128" s="159" t="s">
        <v>61</v>
      </c>
      <c r="B128" s="161" t="s">
        <v>62</v>
      </c>
      <c r="C128" s="162"/>
      <c r="D128" s="165" t="s">
        <v>63</v>
      </c>
      <c r="E128" s="167" t="s">
        <v>64</v>
      </c>
      <c r="F128" s="217" t="s">
        <v>65</v>
      </c>
      <c r="G128" s="141" t="s">
        <v>66</v>
      </c>
    </row>
    <row r="129" spans="1:7" ht="13.5" thickBot="1">
      <c r="A129" s="160"/>
      <c r="B129" s="163"/>
      <c r="C129" s="164"/>
      <c r="D129" s="166"/>
      <c r="E129" s="168"/>
      <c r="F129" s="218"/>
      <c r="G129" s="142"/>
    </row>
    <row r="130" spans="1:7" ht="12.75">
      <c r="A130" s="188"/>
      <c r="B130" s="190" t="s">
        <v>67</v>
      </c>
      <c r="C130" s="190"/>
      <c r="D130" s="191"/>
      <c r="E130" s="193"/>
      <c r="F130" s="193"/>
      <c r="G130" s="195"/>
    </row>
    <row r="131" spans="1:7" ht="30.75" customHeight="1">
      <c r="A131" s="189"/>
      <c r="B131" s="172" t="s">
        <v>188</v>
      </c>
      <c r="C131" s="172"/>
      <c r="D131" s="192"/>
      <c r="E131" s="194"/>
      <c r="F131" s="194"/>
      <c r="G131" s="196"/>
    </row>
    <row r="132" spans="1:7" ht="13.5" thickBot="1">
      <c r="A132" s="99"/>
      <c r="B132" s="21"/>
      <c r="C132" s="21"/>
      <c r="D132" s="20"/>
      <c r="E132" s="25"/>
      <c r="F132" s="25"/>
      <c r="G132" s="100"/>
    </row>
    <row r="133" spans="1:7" ht="13.5" thickBot="1">
      <c r="A133" s="58">
        <v>1</v>
      </c>
      <c r="B133" s="173" t="s">
        <v>53</v>
      </c>
      <c r="C133" s="209"/>
      <c r="D133" s="209"/>
      <c r="E133" s="209"/>
      <c r="F133" s="209"/>
      <c r="G133" s="210"/>
    </row>
    <row r="134" spans="1:7" ht="42" customHeight="1">
      <c r="A134" s="211">
        <v>1.01</v>
      </c>
      <c r="B134" s="171" t="s">
        <v>84</v>
      </c>
      <c r="C134" s="171"/>
      <c r="D134" s="2"/>
      <c r="E134" s="5"/>
      <c r="F134" s="5"/>
      <c r="G134" s="6"/>
    </row>
    <row r="135" spans="1:7" ht="15">
      <c r="A135" s="207"/>
      <c r="B135" s="172"/>
      <c r="C135" s="172"/>
      <c r="D135" s="9" t="s">
        <v>77</v>
      </c>
      <c r="E135" s="12">
        <v>3</v>
      </c>
      <c r="F135" s="13"/>
      <c r="G135" s="16"/>
    </row>
    <row r="136" spans="1:7" ht="63" customHeight="1">
      <c r="A136" s="207">
        <v>1.02</v>
      </c>
      <c r="B136" s="172" t="s">
        <v>90</v>
      </c>
      <c r="C136" s="172"/>
      <c r="D136" s="3"/>
      <c r="E136" s="7"/>
      <c r="F136" s="7"/>
      <c r="G136" s="8"/>
    </row>
    <row r="137" spans="1:7" ht="15">
      <c r="A137" s="207"/>
      <c r="B137" s="172"/>
      <c r="C137" s="172"/>
      <c r="D137" s="9" t="s">
        <v>77</v>
      </c>
      <c r="E137" s="12">
        <v>2</v>
      </c>
      <c r="F137" s="13"/>
      <c r="G137" s="16"/>
    </row>
    <row r="138" spans="1:7" ht="42" customHeight="1">
      <c r="A138" s="207">
        <v>1.03</v>
      </c>
      <c r="B138" s="172" t="s">
        <v>137</v>
      </c>
      <c r="C138" s="172"/>
      <c r="D138" s="3"/>
      <c r="E138" s="7"/>
      <c r="F138" s="7"/>
      <c r="G138" s="8"/>
    </row>
    <row r="139" spans="1:7" ht="15">
      <c r="A139" s="207"/>
      <c r="B139" s="208"/>
      <c r="C139" s="208"/>
      <c r="D139" s="9" t="s">
        <v>77</v>
      </c>
      <c r="E139" s="12">
        <v>2</v>
      </c>
      <c r="F139" s="13"/>
      <c r="G139" s="16"/>
    </row>
    <row r="140" spans="1:7" ht="93" customHeight="1">
      <c r="A140" s="207">
        <v>1.04</v>
      </c>
      <c r="B140" s="172" t="s">
        <v>86</v>
      </c>
      <c r="C140" s="172"/>
      <c r="D140" s="3"/>
      <c r="E140" s="7"/>
      <c r="F140" s="7"/>
      <c r="G140" s="14"/>
    </row>
    <row r="141" spans="1:7" ht="16.5">
      <c r="A141" s="207"/>
      <c r="B141" s="172"/>
      <c r="C141" s="172"/>
      <c r="D141" s="9" t="s">
        <v>68</v>
      </c>
      <c r="E141" s="12">
        <v>14</v>
      </c>
      <c r="F141" s="13"/>
      <c r="G141" s="16"/>
    </row>
    <row r="142" spans="1:7" ht="68.25" customHeight="1">
      <c r="A142" s="207">
        <v>1.05</v>
      </c>
      <c r="B142" s="186" t="s">
        <v>87</v>
      </c>
      <c r="C142" s="187"/>
      <c r="D142" s="3"/>
      <c r="E142" s="7"/>
      <c r="F142" s="7"/>
      <c r="G142" s="8"/>
    </row>
    <row r="143" spans="1:7" ht="16.5">
      <c r="A143" s="207"/>
      <c r="B143" s="180"/>
      <c r="C143" s="180"/>
      <c r="D143" s="9" t="s">
        <v>68</v>
      </c>
      <c r="E143" s="12">
        <v>70.62</v>
      </c>
      <c r="F143" s="13"/>
      <c r="G143" s="16"/>
    </row>
    <row r="144" spans="1:7" ht="39" customHeight="1">
      <c r="A144" s="215">
        <v>1.06</v>
      </c>
      <c r="B144" s="172" t="s">
        <v>88</v>
      </c>
      <c r="C144" s="172"/>
      <c r="D144" s="38"/>
      <c r="E144" s="53"/>
      <c r="F144" s="53"/>
      <c r="G144" s="54"/>
    </row>
    <row r="145" spans="1:7" ht="15">
      <c r="A145" s="207"/>
      <c r="B145" s="172"/>
      <c r="C145" s="172"/>
      <c r="D145" s="9" t="s">
        <v>77</v>
      </c>
      <c r="E145" s="12">
        <v>3</v>
      </c>
      <c r="F145" s="13"/>
      <c r="G145" s="16"/>
    </row>
    <row r="146" spans="1:7" ht="44.25" customHeight="1">
      <c r="A146" s="170" t="s">
        <v>8</v>
      </c>
      <c r="B146" s="172" t="s">
        <v>138</v>
      </c>
      <c r="C146" s="172"/>
      <c r="D146" s="3"/>
      <c r="E146" s="7"/>
      <c r="F146" s="7"/>
      <c r="G146" s="8"/>
    </row>
    <row r="147" spans="1:7" ht="15.75" thickBot="1">
      <c r="A147" s="170"/>
      <c r="B147" s="172"/>
      <c r="C147" s="172"/>
      <c r="D147" s="9" t="s">
        <v>77</v>
      </c>
      <c r="E147" s="12">
        <v>1</v>
      </c>
      <c r="F147" s="13"/>
      <c r="G147" s="16"/>
    </row>
    <row r="148" spans="1:7" ht="13.5" thickBot="1">
      <c r="A148" s="34" t="s">
        <v>69</v>
      </c>
      <c r="B148" s="35" t="s">
        <v>54</v>
      </c>
      <c r="C148" s="33"/>
      <c r="D148" s="36"/>
      <c r="E148" s="37"/>
      <c r="F148" s="86"/>
      <c r="G148" s="101">
        <f>G147+G145+G143+G141+G139+G137+G135</f>
        <v>0</v>
      </c>
    </row>
    <row r="149" ht="13.5" thickBot="1"/>
    <row r="150" spans="1:7" ht="26.25" thickBot="1">
      <c r="A150" s="132" t="s">
        <v>162</v>
      </c>
      <c r="B150" s="19" t="s">
        <v>78</v>
      </c>
      <c r="C150" s="175" t="s">
        <v>60</v>
      </c>
      <c r="D150" s="176"/>
      <c r="E150" s="176"/>
      <c r="F150" s="176"/>
      <c r="G150" s="29" t="s">
        <v>76</v>
      </c>
    </row>
    <row r="151" spans="1:7" ht="26.25" thickBot="1">
      <c r="A151" s="133"/>
      <c r="B151" s="59" t="s">
        <v>39</v>
      </c>
      <c r="C151" s="177" t="s">
        <v>81</v>
      </c>
      <c r="D151" s="178"/>
      <c r="E151" s="178"/>
      <c r="F151" s="178"/>
      <c r="G151" s="28">
        <v>2</v>
      </c>
    </row>
    <row r="152" spans="1:7" ht="13.5" thickBot="1">
      <c r="A152" s="156" t="s">
        <v>159</v>
      </c>
      <c r="B152" s="157"/>
      <c r="C152" s="157"/>
      <c r="D152" s="157"/>
      <c r="E152" s="157"/>
      <c r="F152" s="157"/>
      <c r="G152" s="158"/>
    </row>
    <row r="153" spans="1:7" ht="12.75">
      <c r="A153" s="159" t="s">
        <v>61</v>
      </c>
      <c r="B153" s="161" t="s">
        <v>62</v>
      </c>
      <c r="C153" s="162"/>
      <c r="D153" s="165" t="s">
        <v>63</v>
      </c>
      <c r="E153" s="167" t="s">
        <v>64</v>
      </c>
      <c r="F153" s="165" t="s">
        <v>65</v>
      </c>
      <c r="G153" s="141" t="s">
        <v>66</v>
      </c>
    </row>
    <row r="154" spans="1:7" ht="13.5" thickBot="1">
      <c r="A154" s="160"/>
      <c r="B154" s="163"/>
      <c r="C154" s="164"/>
      <c r="D154" s="166"/>
      <c r="E154" s="168"/>
      <c r="F154" s="166"/>
      <c r="G154" s="142"/>
    </row>
    <row r="155" spans="1:7" ht="13.5" thickBot="1">
      <c r="A155" s="27">
        <v>2</v>
      </c>
      <c r="B155" s="183" t="s">
        <v>91</v>
      </c>
      <c r="C155" s="184"/>
      <c r="D155" s="184"/>
      <c r="E155" s="184"/>
      <c r="F155" s="184"/>
      <c r="G155" s="185"/>
    </row>
    <row r="156" spans="1:7" ht="60" customHeight="1">
      <c r="A156" s="179" t="s">
        <v>93</v>
      </c>
      <c r="B156" s="171" t="s">
        <v>92</v>
      </c>
      <c r="C156" s="171"/>
      <c r="D156" s="2"/>
      <c r="E156" s="18"/>
      <c r="F156" s="18"/>
      <c r="G156" s="23"/>
    </row>
    <row r="157" spans="1:7" ht="16.5">
      <c r="A157" s="170"/>
      <c r="B157" s="180"/>
      <c r="C157" s="180"/>
      <c r="D157" s="9" t="s">
        <v>68</v>
      </c>
      <c r="E157" s="12">
        <v>14</v>
      </c>
      <c r="F157" s="12"/>
      <c r="G157" s="16"/>
    </row>
    <row r="158" spans="1:7" ht="105.75" customHeight="1">
      <c r="A158" s="170" t="s">
        <v>95</v>
      </c>
      <c r="B158" s="172" t="s">
        <v>97</v>
      </c>
      <c r="C158" s="172"/>
      <c r="D158" s="3"/>
      <c r="E158" s="7"/>
      <c r="F158" s="7"/>
      <c r="G158" s="8"/>
    </row>
    <row r="159" spans="1:7" ht="16.5">
      <c r="A159" s="170"/>
      <c r="B159" s="172"/>
      <c r="C159" s="172"/>
      <c r="D159" s="9" t="s">
        <v>68</v>
      </c>
      <c r="E159" s="12">
        <f>+E143</f>
        <v>70.62</v>
      </c>
      <c r="F159" s="13"/>
      <c r="G159" s="16"/>
    </row>
    <row r="160" spans="1:7" ht="130.5" customHeight="1">
      <c r="A160" s="170" t="s">
        <v>94</v>
      </c>
      <c r="B160" s="172" t="s">
        <v>98</v>
      </c>
      <c r="C160" s="172"/>
      <c r="D160" s="3"/>
      <c r="E160" s="13"/>
      <c r="F160" s="13"/>
      <c r="G160" s="14"/>
    </row>
    <row r="161" spans="1:7" ht="17.25" thickBot="1">
      <c r="A161" s="170"/>
      <c r="B161" s="172"/>
      <c r="C161" s="172"/>
      <c r="D161" s="9" t="s">
        <v>96</v>
      </c>
      <c r="E161" s="12">
        <v>14.8</v>
      </c>
      <c r="F161" s="13"/>
      <c r="G161" s="16"/>
    </row>
    <row r="162" spans="1:7" ht="13.5" thickBot="1">
      <c r="A162" s="34" t="s">
        <v>70</v>
      </c>
      <c r="B162" s="35" t="s">
        <v>99</v>
      </c>
      <c r="C162" s="33"/>
      <c r="D162" s="36"/>
      <c r="E162" s="37"/>
      <c r="F162" s="86"/>
      <c r="G162" s="101"/>
    </row>
    <row r="163" ht="13.5" thickBot="1"/>
    <row r="164" spans="1:7" ht="26.25" thickBot="1">
      <c r="A164" s="132" t="s">
        <v>162</v>
      </c>
      <c r="B164" s="19" t="s">
        <v>78</v>
      </c>
      <c r="C164" s="175" t="s">
        <v>60</v>
      </c>
      <c r="D164" s="176"/>
      <c r="E164" s="176"/>
      <c r="F164" s="176"/>
      <c r="G164" s="29" t="s">
        <v>76</v>
      </c>
    </row>
    <row r="165" spans="1:7" ht="26.25" thickBot="1">
      <c r="A165" s="133"/>
      <c r="B165" s="59" t="s">
        <v>39</v>
      </c>
      <c r="C165" s="177" t="s">
        <v>81</v>
      </c>
      <c r="D165" s="178"/>
      <c r="E165" s="178"/>
      <c r="F165" s="178"/>
      <c r="G165" s="28">
        <v>3</v>
      </c>
    </row>
    <row r="166" spans="1:7" ht="13.5" thickBot="1">
      <c r="A166" s="156" t="s">
        <v>159</v>
      </c>
      <c r="B166" s="157"/>
      <c r="C166" s="157"/>
      <c r="D166" s="157"/>
      <c r="E166" s="157"/>
      <c r="F166" s="157"/>
      <c r="G166" s="158"/>
    </row>
    <row r="167" spans="1:7" ht="12.75">
      <c r="A167" s="159" t="s">
        <v>61</v>
      </c>
      <c r="B167" s="161" t="s">
        <v>62</v>
      </c>
      <c r="C167" s="162"/>
      <c r="D167" s="165" t="s">
        <v>63</v>
      </c>
      <c r="E167" s="167" t="s">
        <v>64</v>
      </c>
      <c r="F167" s="165" t="s">
        <v>65</v>
      </c>
      <c r="G167" s="141" t="s">
        <v>66</v>
      </c>
    </row>
    <row r="168" spans="1:7" ht="13.5" thickBot="1">
      <c r="A168" s="160"/>
      <c r="B168" s="163"/>
      <c r="C168" s="164"/>
      <c r="D168" s="166"/>
      <c r="E168" s="168"/>
      <c r="F168" s="166"/>
      <c r="G168" s="142"/>
    </row>
    <row r="169" spans="1:7" ht="13.5" thickBot="1">
      <c r="A169" s="34" t="s">
        <v>72</v>
      </c>
      <c r="B169" s="181" t="s">
        <v>107</v>
      </c>
      <c r="C169" s="181"/>
      <c r="D169" s="36"/>
      <c r="E169" s="36"/>
      <c r="F169" s="36"/>
      <c r="G169" s="40"/>
    </row>
    <row r="170" spans="1:7" ht="90" customHeight="1">
      <c r="A170" s="179" t="s">
        <v>79</v>
      </c>
      <c r="B170" s="171" t="s">
        <v>142</v>
      </c>
      <c r="C170" s="171"/>
      <c r="D170" s="55"/>
      <c r="E170" s="17"/>
      <c r="F170" s="18"/>
      <c r="G170" s="56"/>
    </row>
    <row r="171" spans="1:7" ht="15.75">
      <c r="A171" s="170"/>
      <c r="B171" s="172"/>
      <c r="C171" s="172"/>
      <c r="D171" s="15" t="s">
        <v>68</v>
      </c>
      <c r="E171" s="12">
        <v>39.84</v>
      </c>
      <c r="F171" s="13"/>
      <c r="G171" s="16"/>
    </row>
    <row r="172" spans="1:7" ht="42" customHeight="1">
      <c r="A172" s="169" t="s">
        <v>80</v>
      </c>
      <c r="B172" s="197" t="s">
        <v>109</v>
      </c>
      <c r="C172" s="197"/>
      <c r="D172" s="38"/>
      <c r="E172" s="43"/>
      <c r="F172" s="43"/>
      <c r="G172" s="45"/>
    </row>
    <row r="173" spans="1:7" ht="16.5" thickBot="1">
      <c r="A173" s="170"/>
      <c r="B173" s="172"/>
      <c r="C173" s="172"/>
      <c r="D173" s="15" t="s">
        <v>68</v>
      </c>
      <c r="E173" s="12">
        <v>39.84</v>
      </c>
      <c r="F173" s="13"/>
      <c r="G173" s="16"/>
    </row>
    <row r="174" spans="1:7" ht="13.5" thickBot="1">
      <c r="A174" s="34" t="s">
        <v>179</v>
      </c>
      <c r="B174" s="173" t="s">
        <v>178</v>
      </c>
      <c r="C174" s="174"/>
      <c r="D174" s="39"/>
      <c r="E174" s="39"/>
      <c r="F174" s="85"/>
      <c r="G174" s="101"/>
    </row>
    <row r="175" spans="1:7" ht="13.5" thickBot="1">
      <c r="A175" s="114"/>
      <c r="B175" s="11"/>
      <c r="C175" s="11"/>
      <c r="D175" s="11"/>
      <c r="E175" s="11"/>
      <c r="F175" s="11"/>
      <c r="G175" s="115"/>
    </row>
    <row r="176" spans="1:7" ht="13.5" thickBot="1">
      <c r="A176" s="34" t="s">
        <v>71</v>
      </c>
      <c r="B176" s="181" t="s">
        <v>110</v>
      </c>
      <c r="C176" s="181"/>
      <c r="D176" s="36"/>
      <c r="E176" s="36"/>
      <c r="F176" s="36"/>
      <c r="G176" s="40"/>
    </row>
    <row r="177" spans="1:7" ht="70.5" customHeight="1">
      <c r="A177" s="179" t="s">
        <v>100</v>
      </c>
      <c r="B177" s="171" t="s">
        <v>116</v>
      </c>
      <c r="C177" s="171"/>
      <c r="D177" s="66"/>
      <c r="E177" s="17"/>
      <c r="F177" s="18"/>
      <c r="G177" s="56"/>
    </row>
    <row r="178" spans="1:7" ht="15.75">
      <c r="A178" s="198"/>
      <c r="B178" s="180"/>
      <c r="C178" s="180"/>
      <c r="D178" s="62" t="s">
        <v>68</v>
      </c>
      <c r="E178" s="63">
        <v>15</v>
      </c>
      <c r="F178" s="64"/>
      <c r="G178" s="16"/>
    </row>
    <row r="179" spans="1:7" ht="81.75" customHeight="1">
      <c r="A179" s="170" t="s">
        <v>101</v>
      </c>
      <c r="B179" s="172" t="s">
        <v>139</v>
      </c>
      <c r="C179" s="172"/>
      <c r="D179" s="67"/>
      <c r="E179" s="12"/>
      <c r="F179" s="13"/>
      <c r="G179" s="16"/>
    </row>
    <row r="180" spans="1:7" ht="15.75">
      <c r="A180" s="170"/>
      <c r="B180" s="172"/>
      <c r="C180" s="172"/>
      <c r="D180" s="15" t="s">
        <v>68</v>
      </c>
      <c r="E180" s="12">
        <f>+E159</f>
        <v>70.62</v>
      </c>
      <c r="F180" s="13"/>
      <c r="G180" s="16"/>
    </row>
    <row r="181" spans="1:7" ht="93" customHeight="1">
      <c r="A181" s="169" t="s">
        <v>0</v>
      </c>
      <c r="B181" s="172" t="s">
        <v>117</v>
      </c>
      <c r="C181" s="172"/>
      <c r="D181" s="68"/>
      <c r="E181" s="44"/>
      <c r="F181" s="43"/>
      <c r="G181" s="61"/>
    </row>
    <row r="182" spans="1:7" ht="16.5">
      <c r="A182" s="170"/>
      <c r="B182" s="172"/>
      <c r="C182" s="172"/>
      <c r="D182" s="9" t="s">
        <v>96</v>
      </c>
      <c r="E182" s="12">
        <v>14.8</v>
      </c>
      <c r="F182" s="13"/>
      <c r="G182" s="16"/>
    </row>
    <row r="183" spans="1:7" ht="66" customHeight="1">
      <c r="A183" s="169" t="s">
        <v>9</v>
      </c>
      <c r="B183" s="172" t="s">
        <v>118</v>
      </c>
      <c r="C183" s="172"/>
      <c r="D183" s="68"/>
      <c r="E183" s="44"/>
      <c r="F183" s="43"/>
      <c r="G183" s="61"/>
    </row>
    <row r="184" spans="1:7" ht="17.25" thickBot="1">
      <c r="A184" s="170"/>
      <c r="B184" s="172"/>
      <c r="C184" s="172"/>
      <c r="D184" s="9" t="s">
        <v>96</v>
      </c>
      <c r="E184" s="12">
        <v>11.4</v>
      </c>
      <c r="F184" s="13"/>
      <c r="G184" s="16"/>
    </row>
    <row r="185" spans="1:7" ht="13.5" thickBot="1">
      <c r="A185" s="34" t="s">
        <v>187</v>
      </c>
      <c r="B185" s="173" t="s">
        <v>186</v>
      </c>
      <c r="C185" s="174"/>
      <c r="D185" s="39"/>
      <c r="E185" s="39"/>
      <c r="F185" s="85"/>
      <c r="G185" s="101"/>
    </row>
    <row r="186" ht="13.5" thickBot="1"/>
    <row r="187" spans="1:7" ht="26.25" thickBot="1">
      <c r="A187" s="132" t="s">
        <v>162</v>
      </c>
      <c r="B187" s="19" t="s">
        <v>78</v>
      </c>
      <c r="C187" s="175" t="s">
        <v>60</v>
      </c>
      <c r="D187" s="176"/>
      <c r="E187" s="176"/>
      <c r="F187" s="176"/>
      <c r="G187" s="29" t="s">
        <v>76</v>
      </c>
    </row>
    <row r="188" spans="1:7" ht="26.25" thickBot="1">
      <c r="A188" s="133"/>
      <c r="B188" s="59" t="s">
        <v>39</v>
      </c>
      <c r="C188" s="177" t="s">
        <v>81</v>
      </c>
      <c r="D188" s="178"/>
      <c r="E188" s="178"/>
      <c r="F188" s="178"/>
      <c r="G188" s="28">
        <v>4</v>
      </c>
    </row>
    <row r="189" spans="1:7" ht="13.5" thickBot="1">
      <c r="A189" s="156" t="s">
        <v>159</v>
      </c>
      <c r="B189" s="157"/>
      <c r="C189" s="157"/>
      <c r="D189" s="157"/>
      <c r="E189" s="157"/>
      <c r="F189" s="157"/>
      <c r="G189" s="158"/>
    </row>
    <row r="190" spans="1:7" ht="12.75">
      <c r="A190" s="159" t="s">
        <v>61</v>
      </c>
      <c r="B190" s="161" t="s">
        <v>62</v>
      </c>
      <c r="C190" s="162"/>
      <c r="D190" s="165" t="s">
        <v>63</v>
      </c>
      <c r="E190" s="167" t="s">
        <v>64</v>
      </c>
      <c r="F190" s="165" t="s">
        <v>65</v>
      </c>
      <c r="G190" s="141" t="s">
        <v>66</v>
      </c>
    </row>
    <row r="191" spans="1:7" ht="13.5" thickBot="1">
      <c r="A191" s="160"/>
      <c r="B191" s="163"/>
      <c r="C191" s="164"/>
      <c r="D191" s="166"/>
      <c r="E191" s="168"/>
      <c r="F191" s="166"/>
      <c r="G191" s="142"/>
    </row>
    <row r="192" spans="1:7" ht="13.5" thickBot="1">
      <c r="A192" s="34" t="s">
        <v>74</v>
      </c>
      <c r="B192" s="181" t="s">
        <v>58</v>
      </c>
      <c r="C192" s="181"/>
      <c r="D192" s="36"/>
      <c r="E192" s="36"/>
      <c r="F192" s="36"/>
      <c r="G192" s="40"/>
    </row>
    <row r="193" spans="1:7" ht="119.25" customHeight="1">
      <c r="A193" s="179" t="s">
        <v>102</v>
      </c>
      <c r="B193" s="172" t="s">
        <v>122</v>
      </c>
      <c r="C193" s="172"/>
      <c r="D193" s="55"/>
      <c r="E193" s="17"/>
      <c r="F193" s="18"/>
      <c r="G193" s="56"/>
    </row>
    <row r="194" spans="1:7" ht="15.75">
      <c r="A194" s="198"/>
      <c r="B194" s="180"/>
      <c r="C194" s="180"/>
      <c r="D194" s="62" t="s">
        <v>68</v>
      </c>
      <c r="E194" s="63">
        <v>14</v>
      </c>
      <c r="F194" s="64"/>
      <c r="G194" s="16"/>
    </row>
    <row r="195" spans="1:7" ht="123" customHeight="1">
      <c r="A195" s="170" t="s">
        <v>103</v>
      </c>
      <c r="B195" s="172" t="s">
        <v>121</v>
      </c>
      <c r="C195" s="172"/>
      <c r="D195" s="57"/>
      <c r="E195" s="12"/>
      <c r="F195" s="13"/>
      <c r="G195" s="16"/>
    </row>
    <row r="196" spans="1:7" ht="15.75">
      <c r="A196" s="170"/>
      <c r="B196" s="172"/>
      <c r="C196" s="172"/>
      <c r="D196" s="15" t="s">
        <v>68</v>
      </c>
      <c r="E196" s="12">
        <v>28.6</v>
      </c>
      <c r="F196" s="13"/>
      <c r="G196" s="16"/>
    </row>
    <row r="197" spans="1:7" ht="122.25" customHeight="1">
      <c r="A197" s="170" t="s">
        <v>104</v>
      </c>
      <c r="B197" s="172" t="s">
        <v>125</v>
      </c>
      <c r="C197" s="172"/>
      <c r="D197" s="57"/>
      <c r="E197" s="12"/>
      <c r="F197" s="13"/>
      <c r="G197" s="16"/>
    </row>
    <row r="198" spans="1:7" ht="13.5" thickBot="1">
      <c r="A198" s="170"/>
      <c r="B198" s="172"/>
      <c r="C198" s="172"/>
      <c r="D198" s="15" t="s">
        <v>77</v>
      </c>
      <c r="E198" s="12">
        <v>7</v>
      </c>
      <c r="F198" s="13"/>
      <c r="G198" s="16"/>
    </row>
    <row r="199" spans="1:7" ht="13.5" thickBot="1">
      <c r="A199" s="34" t="s">
        <v>180</v>
      </c>
      <c r="B199" s="173" t="s">
        <v>181</v>
      </c>
      <c r="C199" s="174"/>
      <c r="D199" s="39"/>
      <c r="E199" s="39"/>
      <c r="F199" s="89"/>
      <c r="G199" s="101"/>
    </row>
    <row r="200" ht="13.5" thickBot="1"/>
    <row r="201" spans="1:7" ht="26.25" thickBot="1">
      <c r="A201" s="132" t="s">
        <v>162</v>
      </c>
      <c r="B201" s="19" t="s">
        <v>78</v>
      </c>
      <c r="C201" s="175" t="s">
        <v>60</v>
      </c>
      <c r="D201" s="176"/>
      <c r="E201" s="176"/>
      <c r="F201" s="176"/>
      <c r="G201" s="29" t="s">
        <v>76</v>
      </c>
    </row>
    <row r="202" spans="1:7" ht="26.25" thickBot="1">
      <c r="A202" s="133"/>
      <c r="B202" s="59" t="s">
        <v>39</v>
      </c>
      <c r="C202" s="177" t="s">
        <v>81</v>
      </c>
      <c r="D202" s="178"/>
      <c r="E202" s="178"/>
      <c r="F202" s="178"/>
      <c r="G202" s="28">
        <v>5</v>
      </c>
    </row>
    <row r="203" spans="1:7" ht="13.5" thickBot="1">
      <c r="A203" s="156" t="s">
        <v>159</v>
      </c>
      <c r="B203" s="157"/>
      <c r="C203" s="157"/>
      <c r="D203" s="157"/>
      <c r="E203" s="157"/>
      <c r="F203" s="157"/>
      <c r="G203" s="158"/>
    </row>
    <row r="204" spans="1:7" ht="12.75">
      <c r="A204" s="159" t="s">
        <v>61</v>
      </c>
      <c r="B204" s="161" t="s">
        <v>62</v>
      </c>
      <c r="C204" s="162"/>
      <c r="D204" s="165" t="s">
        <v>63</v>
      </c>
      <c r="E204" s="167" t="s">
        <v>64</v>
      </c>
      <c r="F204" s="165" t="s">
        <v>65</v>
      </c>
      <c r="G204" s="141" t="s">
        <v>66</v>
      </c>
    </row>
    <row r="205" spans="1:7" ht="13.5" thickBot="1">
      <c r="A205" s="160"/>
      <c r="B205" s="163"/>
      <c r="C205" s="164"/>
      <c r="D205" s="166"/>
      <c r="E205" s="168"/>
      <c r="F205" s="166"/>
      <c r="G205" s="142"/>
    </row>
    <row r="206" spans="1:7" ht="13.5" thickBot="1">
      <c r="A206" s="34" t="s">
        <v>75</v>
      </c>
      <c r="B206" s="181" t="s">
        <v>171</v>
      </c>
      <c r="C206" s="181"/>
      <c r="D206" s="36"/>
      <c r="E206" s="36"/>
      <c r="F206" s="36"/>
      <c r="G206" s="40"/>
    </row>
    <row r="207" spans="1:7" ht="158.25" customHeight="1">
      <c r="A207" s="125" t="s">
        <v>130</v>
      </c>
      <c r="B207" s="171" t="s">
        <v>37</v>
      </c>
      <c r="C207" s="171"/>
      <c r="D207" s="55"/>
      <c r="E207" s="17"/>
      <c r="F207" s="18"/>
      <c r="G207" s="56"/>
    </row>
    <row r="208" spans="1:7" ht="132.75" customHeight="1">
      <c r="A208" s="169" t="s">
        <v>3</v>
      </c>
      <c r="B208" s="172" t="s">
        <v>131</v>
      </c>
      <c r="C208" s="172"/>
      <c r="D208" s="57"/>
      <c r="E208" s="12"/>
      <c r="F208" s="13"/>
      <c r="G208" s="16"/>
    </row>
    <row r="209" spans="1:7" ht="12.75">
      <c r="A209" s="170"/>
      <c r="B209" s="172" t="s">
        <v>132</v>
      </c>
      <c r="C209" s="172"/>
      <c r="D209" s="15" t="s">
        <v>77</v>
      </c>
      <c r="E209" s="12">
        <v>3</v>
      </c>
      <c r="F209" s="13"/>
      <c r="G209" s="16"/>
    </row>
    <row r="210" spans="1:7" ht="80.25" customHeight="1">
      <c r="A210" s="198" t="s">
        <v>4</v>
      </c>
      <c r="B210" s="186" t="s">
        <v>36</v>
      </c>
      <c r="C210" s="187"/>
      <c r="D210" s="65"/>
      <c r="E210" s="44"/>
      <c r="F210" s="43"/>
      <c r="G210" s="61"/>
    </row>
    <row r="211" spans="1:7" ht="12.75">
      <c r="A211" s="169"/>
      <c r="B211" s="186" t="s">
        <v>132</v>
      </c>
      <c r="C211" s="187"/>
      <c r="D211" s="15" t="s">
        <v>77</v>
      </c>
      <c r="E211" s="12">
        <v>1</v>
      </c>
      <c r="F211" s="13"/>
      <c r="G211" s="16"/>
    </row>
    <row r="212" spans="1:7" ht="55.5" customHeight="1">
      <c r="A212" s="169" t="s">
        <v>5</v>
      </c>
      <c r="B212" s="197" t="s">
        <v>135</v>
      </c>
      <c r="C212" s="197"/>
      <c r="D212" s="65"/>
      <c r="E212" s="44"/>
      <c r="F212" s="43"/>
      <c r="G212" s="61"/>
    </row>
    <row r="213" spans="1:7" ht="12.75">
      <c r="A213" s="170"/>
      <c r="B213" s="172" t="s">
        <v>132</v>
      </c>
      <c r="C213" s="172"/>
      <c r="D213" s="15" t="s">
        <v>77</v>
      </c>
      <c r="E213" s="12">
        <v>2</v>
      </c>
      <c r="F213" s="13"/>
      <c r="G213" s="16"/>
    </row>
    <row r="214" spans="1:7" ht="43.5" customHeight="1">
      <c r="A214" s="169" t="s">
        <v>6</v>
      </c>
      <c r="B214" s="186" t="s">
        <v>136</v>
      </c>
      <c r="C214" s="187"/>
      <c r="D214" s="65"/>
      <c r="E214" s="44"/>
      <c r="F214" s="43"/>
      <c r="G214" s="61"/>
    </row>
    <row r="215" spans="1:7" ht="12.75">
      <c r="A215" s="170"/>
      <c r="B215" s="172" t="s">
        <v>132</v>
      </c>
      <c r="C215" s="172"/>
      <c r="D215" s="15" t="s">
        <v>77</v>
      </c>
      <c r="E215" s="12">
        <v>2</v>
      </c>
      <c r="F215" s="13"/>
      <c r="G215" s="16"/>
    </row>
    <row r="216" spans="1:7" ht="29.25" customHeight="1">
      <c r="A216" s="170" t="s">
        <v>7</v>
      </c>
      <c r="B216" s="172" t="s">
        <v>127</v>
      </c>
      <c r="C216" s="172"/>
      <c r="D216" s="57"/>
      <c r="E216" s="12"/>
      <c r="F216" s="13"/>
      <c r="G216" s="16"/>
    </row>
    <row r="217" spans="1:7" ht="12.75">
      <c r="A217" s="170"/>
      <c r="B217" s="172"/>
      <c r="C217" s="172"/>
      <c r="D217" s="15" t="s">
        <v>77</v>
      </c>
      <c r="E217" s="12">
        <v>2</v>
      </c>
      <c r="F217" s="13"/>
      <c r="G217" s="16"/>
    </row>
    <row r="218" spans="1:7" ht="13.5" thickBot="1">
      <c r="A218" s="78"/>
      <c r="B218" s="172"/>
      <c r="C218" s="172"/>
      <c r="D218" s="15"/>
      <c r="E218" s="12"/>
      <c r="F218" s="13"/>
      <c r="G218" s="16"/>
    </row>
    <row r="219" spans="1:7" ht="13.5" thickBot="1">
      <c r="A219" s="34" t="s">
        <v>182</v>
      </c>
      <c r="B219" s="173" t="s">
        <v>172</v>
      </c>
      <c r="C219" s="174"/>
      <c r="D219" s="39"/>
      <c r="E219" s="39"/>
      <c r="F219" s="85"/>
      <c r="G219" s="101"/>
    </row>
    <row r="220" spans="1:7" ht="13.5" thickBot="1">
      <c r="A220" s="71"/>
      <c r="B220" s="21"/>
      <c r="C220" s="21"/>
      <c r="D220" s="20"/>
      <c r="E220" s="69"/>
      <c r="F220" s="70"/>
      <c r="G220" s="69"/>
    </row>
    <row r="221" spans="1:7" ht="26.25" thickBot="1">
      <c r="A221" s="132" t="s">
        <v>162</v>
      </c>
      <c r="B221" s="19" t="s">
        <v>78</v>
      </c>
      <c r="C221" s="175" t="s">
        <v>83</v>
      </c>
      <c r="D221" s="176"/>
      <c r="E221" s="176"/>
      <c r="F221" s="176"/>
      <c r="G221" s="29" t="s">
        <v>76</v>
      </c>
    </row>
    <row r="222" spans="1:7" ht="26.25" thickBot="1">
      <c r="A222" s="133"/>
      <c r="B222" s="59" t="s">
        <v>39</v>
      </c>
      <c r="C222" s="177" t="s">
        <v>81</v>
      </c>
      <c r="D222" s="178"/>
      <c r="E222" s="178"/>
      <c r="F222" s="178"/>
      <c r="G222" s="28">
        <v>6</v>
      </c>
    </row>
    <row r="223" spans="1:7" ht="13.5" thickBot="1">
      <c r="A223" s="156" t="s">
        <v>159</v>
      </c>
      <c r="B223" s="157"/>
      <c r="C223" s="157"/>
      <c r="D223" s="157"/>
      <c r="E223" s="157"/>
      <c r="F223" s="157"/>
      <c r="G223" s="158"/>
    </row>
    <row r="224" spans="1:7" ht="12.75">
      <c r="A224" s="159" t="s">
        <v>61</v>
      </c>
      <c r="B224" s="161" t="s">
        <v>62</v>
      </c>
      <c r="C224" s="162"/>
      <c r="D224" s="165" t="s">
        <v>63</v>
      </c>
      <c r="E224" s="167" t="s">
        <v>64</v>
      </c>
      <c r="F224" s="165" t="s">
        <v>65</v>
      </c>
      <c r="G224" s="141" t="s">
        <v>66</v>
      </c>
    </row>
    <row r="225" spans="1:7" ht="13.5" thickBot="1">
      <c r="A225" s="160"/>
      <c r="B225" s="163"/>
      <c r="C225" s="164"/>
      <c r="D225" s="166"/>
      <c r="E225" s="168"/>
      <c r="F225" s="166"/>
      <c r="G225" s="142"/>
    </row>
    <row r="226" spans="1:7" ht="12.75">
      <c r="A226" s="102" t="s">
        <v>69</v>
      </c>
      <c r="B226" s="105" t="s">
        <v>55</v>
      </c>
      <c r="C226" s="90"/>
      <c r="D226" s="2"/>
      <c r="E226" s="2"/>
      <c r="F226" s="106"/>
      <c r="G226" s="75">
        <f>+G148</f>
        <v>0</v>
      </c>
    </row>
    <row r="227" spans="1:7" ht="12.75">
      <c r="A227" s="103" t="s">
        <v>70</v>
      </c>
      <c r="B227" s="200" t="s">
        <v>91</v>
      </c>
      <c r="C227" s="201"/>
      <c r="D227" s="3"/>
      <c r="E227" s="3"/>
      <c r="F227" s="107"/>
      <c r="G227" s="76">
        <f>+G162</f>
        <v>0</v>
      </c>
    </row>
    <row r="228" spans="1:7" ht="12.75">
      <c r="A228" s="103" t="s">
        <v>72</v>
      </c>
      <c r="B228" s="202" t="s">
        <v>107</v>
      </c>
      <c r="C228" s="203"/>
      <c r="D228" s="3"/>
      <c r="E228" s="3"/>
      <c r="F228" s="107"/>
      <c r="G228" s="76">
        <f>+G174</f>
        <v>0</v>
      </c>
    </row>
    <row r="229" spans="1:7" ht="12.75">
      <c r="A229" s="103" t="s">
        <v>71</v>
      </c>
      <c r="B229" s="202" t="s">
        <v>51</v>
      </c>
      <c r="C229" s="203"/>
      <c r="D229" s="88"/>
      <c r="E229" s="88"/>
      <c r="F229" s="108"/>
      <c r="G229" s="76">
        <f>+G185</f>
        <v>0</v>
      </c>
    </row>
    <row r="230" spans="1:7" ht="12.75">
      <c r="A230" s="103" t="s">
        <v>74</v>
      </c>
      <c r="B230" s="202" t="s">
        <v>58</v>
      </c>
      <c r="C230" s="203"/>
      <c r="D230" s="88"/>
      <c r="E230" s="88"/>
      <c r="F230" s="108"/>
      <c r="G230" s="76">
        <f>+G199</f>
        <v>0</v>
      </c>
    </row>
    <row r="231" spans="1:7" ht="13.5" thickBot="1">
      <c r="A231" s="103" t="s">
        <v>75</v>
      </c>
      <c r="B231" s="204" t="s">
        <v>171</v>
      </c>
      <c r="C231" s="205"/>
      <c r="D231" s="32"/>
      <c r="E231" s="32"/>
      <c r="F231" s="109"/>
      <c r="G231" s="76">
        <f>+G219</f>
        <v>0</v>
      </c>
    </row>
    <row r="232" spans="1:7" ht="13.5" thickBot="1">
      <c r="A232" s="41"/>
      <c r="B232" s="206" t="s">
        <v>56</v>
      </c>
      <c r="C232" s="206" t="s">
        <v>59</v>
      </c>
      <c r="D232" s="4"/>
      <c r="E232" s="4"/>
      <c r="F232" s="4"/>
      <c r="G232" s="94">
        <f>SUM(G226:G231)</f>
        <v>0</v>
      </c>
    </row>
    <row r="235" ht="13.5" thickBot="1">
      <c r="B235" s="1"/>
    </row>
    <row r="236" spans="1:7" ht="26.25" thickBot="1">
      <c r="A236" s="132" t="s">
        <v>163</v>
      </c>
      <c r="B236" s="19" t="s">
        <v>78</v>
      </c>
      <c r="C236" s="175" t="s">
        <v>60</v>
      </c>
      <c r="D236" s="176"/>
      <c r="E236" s="176"/>
      <c r="F236" s="176"/>
      <c r="G236" s="29" t="s">
        <v>76</v>
      </c>
    </row>
    <row r="237" spans="1:7" ht="26.25" thickBot="1">
      <c r="A237" s="133"/>
      <c r="B237" s="59" t="s">
        <v>40</v>
      </c>
      <c r="C237" s="177" t="s">
        <v>81</v>
      </c>
      <c r="D237" s="178"/>
      <c r="E237" s="178"/>
      <c r="F237" s="178"/>
      <c r="G237" s="28">
        <v>1</v>
      </c>
    </row>
    <row r="238" spans="1:7" ht="13.5" thickBot="1">
      <c r="A238" s="156" t="s">
        <v>159</v>
      </c>
      <c r="B238" s="157"/>
      <c r="C238" s="157"/>
      <c r="D238" s="157"/>
      <c r="E238" s="157"/>
      <c r="F238" s="157"/>
      <c r="G238" s="158"/>
    </row>
    <row r="239" spans="1:7" ht="12.75">
      <c r="A239" s="159" t="s">
        <v>61</v>
      </c>
      <c r="B239" s="161" t="s">
        <v>62</v>
      </c>
      <c r="C239" s="162"/>
      <c r="D239" s="165" t="s">
        <v>63</v>
      </c>
      <c r="E239" s="167" t="s">
        <v>64</v>
      </c>
      <c r="F239" s="165" t="s">
        <v>65</v>
      </c>
      <c r="G239" s="141" t="s">
        <v>66</v>
      </c>
    </row>
    <row r="240" spans="1:7" ht="13.5" thickBot="1">
      <c r="A240" s="160"/>
      <c r="B240" s="163"/>
      <c r="C240" s="164"/>
      <c r="D240" s="166"/>
      <c r="E240" s="168"/>
      <c r="F240" s="166"/>
      <c r="G240" s="142"/>
    </row>
    <row r="241" spans="1:7" ht="12.75">
      <c r="A241" s="188"/>
      <c r="B241" s="190" t="s">
        <v>67</v>
      </c>
      <c r="C241" s="190"/>
      <c r="D241" s="191"/>
      <c r="E241" s="193"/>
      <c r="F241" s="193"/>
      <c r="G241" s="195"/>
    </row>
    <row r="242" spans="1:7" ht="39" customHeight="1">
      <c r="A242" s="189"/>
      <c r="B242" s="172" t="s">
        <v>189</v>
      </c>
      <c r="C242" s="172"/>
      <c r="D242" s="192"/>
      <c r="E242" s="194"/>
      <c r="F242" s="194"/>
      <c r="G242" s="196"/>
    </row>
    <row r="243" spans="1:7" ht="13.5" thickBot="1">
      <c r="A243" s="99"/>
      <c r="B243" s="21"/>
      <c r="C243" s="21"/>
      <c r="D243" s="20"/>
      <c r="E243" s="25"/>
      <c r="F243" s="25"/>
      <c r="G243" s="100"/>
    </row>
    <row r="244" spans="1:7" ht="13.5" thickBot="1">
      <c r="A244" s="58">
        <v>1</v>
      </c>
      <c r="B244" s="173" t="s">
        <v>53</v>
      </c>
      <c r="C244" s="209"/>
      <c r="D244" s="209"/>
      <c r="E244" s="209"/>
      <c r="F244" s="209"/>
      <c r="G244" s="210"/>
    </row>
    <row r="245" spans="1:7" ht="43.5" customHeight="1">
      <c r="A245" s="211">
        <v>1.01</v>
      </c>
      <c r="B245" s="171" t="s">
        <v>84</v>
      </c>
      <c r="C245" s="171"/>
      <c r="D245" s="2"/>
      <c r="E245" s="5"/>
      <c r="F245" s="5"/>
      <c r="G245" s="6"/>
    </row>
    <row r="246" spans="1:7" ht="15">
      <c r="A246" s="207"/>
      <c r="B246" s="172"/>
      <c r="C246" s="172"/>
      <c r="D246" s="9" t="s">
        <v>77</v>
      </c>
      <c r="E246" s="12">
        <v>1</v>
      </c>
      <c r="F246" s="13"/>
      <c r="G246" s="16"/>
    </row>
    <row r="247" spans="1:7" ht="54.75" customHeight="1">
      <c r="A247" s="207">
        <v>1.02</v>
      </c>
      <c r="B247" s="172" t="s">
        <v>137</v>
      </c>
      <c r="C247" s="172"/>
      <c r="D247" s="3"/>
      <c r="E247" s="7"/>
      <c r="F247" s="7"/>
      <c r="G247" s="8"/>
    </row>
    <row r="248" spans="1:7" ht="15">
      <c r="A248" s="207"/>
      <c r="B248" s="208"/>
      <c r="C248" s="208"/>
      <c r="D248" s="9" t="s">
        <v>77</v>
      </c>
      <c r="E248" s="12">
        <v>1</v>
      </c>
      <c r="F248" s="13"/>
      <c r="G248" s="16"/>
    </row>
    <row r="249" spans="1:7" ht="43.5" customHeight="1">
      <c r="A249" s="207">
        <v>1.04</v>
      </c>
      <c r="B249" s="172" t="s">
        <v>88</v>
      </c>
      <c r="C249" s="172"/>
      <c r="D249" s="3"/>
      <c r="E249" s="7"/>
      <c r="F249" s="7"/>
      <c r="G249" s="8"/>
    </row>
    <row r="250" spans="1:7" ht="15">
      <c r="A250" s="207"/>
      <c r="B250" s="172"/>
      <c r="C250" s="172"/>
      <c r="D250" s="9" t="s">
        <v>77</v>
      </c>
      <c r="E250" s="12">
        <v>1</v>
      </c>
      <c r="F250" s="13"/>
      <c r="G250" s="16"/>
    </row>
    <row r="251" spans="1:7" ht="12.75">
      <c r="A251" s="170"/>
      <c r="B251" s="172"/>
      <c r="C251" s="172"/>
      <c r="D251" s="3"/>
      <c r="E251" s="7"/>
      <c r="F251" s="7"/>
      <c r="G251" s="8"/>
    </row>
    <row r="252" spans="1:7" ht="15">
      <c r="A252" s="170"/>
      <c r="B252" s="172"/>
      <c r="C252" s="172"/>
      <c r="D252" s="9"/>
      <c r="E252" s="12"/>
      <c r="F252" s="13"/>
      <c r="G252" s="16"/>
    </row>
    <row r="253" spans="1:7" ht="13.5" thickBot="1">
      <c r="A253" s="49" t="s">
        <v>69</v>
      </c>
      <c r="B253" s="116" t="s">
        <v>54</v>
      </c>
      <c r="C253" s="117"/>
      <c r="D253" s="118"/>
      <c r="E253" s="119"/>
      <c r="F253" s="120"/>
      <c r="G253" s="121"/>
    </row>
    <row r="255" spans="1:7" ht="13.5" thickBot="1">
      <c r="A255" s="22"/>
      <c r="B255" s="11"/>
      <c r="C255" s="11"/>
      <c r="D255" s="11"/>
      <c r="E255" s="11"/>
      <c r="F255" s="11"/>
      <c r="G255" s="11"/>
    </row>
    <row r="256" spans="1:7" ht="26.25" thickBot="1">
      <c r="A256" s="132" t="s">
        <v>163</v>
      </c>
      <c r="B256" s="19" t="s">
        <v>78</v>
      </c>
      <c r="C256" s="175" t="s">
        <v>60</v>
      </c>
      <c r="D256" s="176"/>
      <c r="E256" s="176"/>
      <c r="F256" s="176"/>
      <c r="G256" s="29" t="s">
        <v>76</v>
      </c>
    </row>
    <row r="257" spans="1:7" ht="26.25" thickBot="1">
      <c r="A257" s="133"/>
      <c r="B257" s="59" t="s">
        <v>40</v>
      </c>
      <c r="C257" s="177" t="s">
        <v>81</v>
      </c>
      <c r="D257" s="178"/>
      <c r="E257" s="178"/>
      <c r="F257" s="178"/>
      <c r="G257" s="28">
        <v>2</v>
      </c>
    </row>
    <row r="258" spans="1:7" ht="13.5" thickBot="1">
      <c r="A258" s="156" t="s">
        <v>159</v>
      </c>
      <c r="B258" s="157"/>
      <c r="C258" s="157"/>
      <c r="D258" s="157"/>
      <c r="E258" s="157"/>
      <c r="F258" s="157"/>
      <c r="G258" s="158"/>
    </row>
    <row r="259" spans="1:7" ht="12.75">
      <c r="A259" s="159" t="s">
        <v>61</v>
      </c>
      <c r="B259" s="161" t="s">
        <v>62</v>
      </c>
      <c r="C259" s="162"/>
      <c r="D259" s="165" t="s">
        <v>63</v>
      </c>
      <c r="E259" s="167" t="s">
        <v>64</v>
      </c>
      <c r="F259" s="165" t="s">
        <v>65</v>
      </c>
      <c r="G259" s="141" t="s">
        <v>66</v>
      </c>
    </row>
    <row r="260" spans="1:7" ht="13.5" thickBot="1">
      <c r="A260" s="160"/>
      <c r="B260" s="163"/>
      <c r="C260" s="164"/>
      <c r="D260" s="166"/>
      <c r="E260" s="168"/>
      <c r="F260" s="166"/>
      <c r="G260" s="142"/>
    </row>
    <row r="261" spans="1:7" ht="13.5" thickBot="1">
      <c r="A261" s="34" t="s">
        <v>75</v>
      </c>
      <c r="B261" s="181" t="s">
        <v>171</v>
      </c>
      <c r="C261" s="181"/>
      <c r="D261" s="36"/>
      <c r="E261" s="36"/>
      <c r="F261" s="36"/>
      <c r="G261" s="40"/>
    </row>
    <row r="262" spans="1:7" ht="120" customHeight="1">
      <c r="A262" s="78" t="s">
        <v>130</v>
      </c>
      <c r="B262" s="172" t="s">
        <v>42</v>
      </c>
      <c r="C262" s="172"/>
      <c r="D262" s="57"/>
      <c r="E262" s="12"/>
      <c r="F262" s="13"/>
      <c r="G262" s="16"/>
    </row>
    <row r="263" spans="1:7" ht="12.75">
      <c r="A263" s="78"/>
      <c r="B263" s="186"/>
      <c r="C263" s="187"/>
      <c r="D263" s="15"/>
      <c r="E263" s="12"/>
      <c r="F263" s="13"/>
      <c r="G263" s="16"/>
    </row>
    <row r="264" spans="1:7" ht="132" customHeight="1">
      <c r="A264" s="169" t="s">
        <v>82</v>
      </c>
      <c r="B264" s="197" t="s">
        <v>131</v>
      </c>
      <c r="C264" s="197"/>
      <c r="D264" s="65"/>
      <c r="E264" s="44"/>
      <c r="F264" s="43"/>
      <c r="G264" s="61"/>
    </row>
    <row r="265" spans="1:7" ht="12.75">
      <c r="A265" s="170"/>
      <c r="B265" s="172" t="s">
        <v>132</v>
      </c>
      <c r="C265" s="172"/>
      <c r="D265" s="15" t="s">
        <v>77</v>
      </c>
      <c r="E265" s="12">
        <v>1</v>
      </c>
      <c r="F265" s="13"/>
      <c r="G265" s="16"/>
    </row>
    <row r="266" spans="1:7" ht="54.75" customHeight="1">
      <c r="A266" s="169" t="s">
        <v>111</v>
      </c>
      <c r="B266" s="197" t="s">
        <v>135</v>
      </c>
      <c r="C266" s="197"/>
      <c r="D266" s="65"/>
      <c r="E266" s="44"/>
      <c r="F266" s="43"/>
      <c r="G266" s="61"/>
    </row>
    <row r="267" spans="1:7" ht="12.75">
      <c r="A267" s="170"/>
      <c r="B267" s="213"/>
      <c r="C267" s="214"/>
      <c r="D267" s="15" t="s">
        <v>77</v>
      </c>
      <c r="E267" s="12">
        <v>1</v>
      </c>
      <c r="F267" s="13"/>
      <c r="G267" s="16"/>
    </row>
    <row r="268" spans="1:7" ht="42" customHeight="1">
      <c r="A268" s="169" t="s">
        <v>113</v>
      </c>
      <c r="B268" s="186" t="s">
        <v>136</v>
      </c>
      <c r="C268" s="187"/>
      <c r="D268" s="65"/>
      <c r="E268" s="44"/>
      <c r="F268" s="43"/>
      <c r="G268" s="61"/>
    </row>
    <row r="269" spans="1:7" ht="13.5" thickBot="1">
      <c r="A269" s="170"/>
      <c r="B269" s="172" t="s">
        <v>132</v>
      </c>
      <c r="C269" s="172"/>
      <c r="D269" s="15" t="s">
        <v>77</v>
      </c>
      <c r="E269" s="12">
        <v>1</v>
      </c>
      <c r="F269" s="13"/>
      <c r="G269" s="16"/>
    </row>
    <row r="270" spans="1:7" ht="13.5" thickBot="1">
      <c r="A270" s="34" t="s">
        <v>183</v>
      </c>
      <c r="B270" s="173" t="s">
        <v>172</v>
      </c>
      <c r="C270" s="174"/>
      <c r="D270" s="39"/>
      <c r="E270" s="39"/>
      <c r="F270" s="85"/>
      <c r="G270" s="101"/>
    </row>
    <row r="279" ht="13.5" thickBot="1"/>
    <row r="280" spans="1:7" ht="26.25" thickBot="1">
      <c r="A280" s="132" t="s">
        <v>163</v>
      </c>
      <c r="B280" s="19" t="s">
        <v>78</v>
      </c>
      <c r="C280" s="175" t="s">
        <v>83</v>
      </c>
      <c r="D280" s="176"/>
      <c r="E280" s="176"/>
      <c r="F280" s="176"/>
      <c r="G280" s="29" t="s">
        <v>76</v>
      </c>
    </row>
    <row r="281" spans="1:7" ht="26.25" thickBot="1">
      <c r="A281" s="133"/>
      <c r="B281" s="59" t="s">
        <v>40</v>
      </c>
      <c r="C281" s="177" t="s">
        <v>81</v>
      </c>
      <c r="D281" s="178"/>
      <c r="E281" s="178"/>
      <c r="F281" s="178"/>
      <c r="G281" s="28">
        <v>3</v>
      </c>
    </row>
    <row r="282" spans="1:7" ht="13.5" thickBot="1">
      <c r="A282" s="156" t="s">
        <v>159</v>
      </c>
      <c r="B282" s="157"/>
      <c r="C282" s="157"/>
      <c r="D282" s="157"/>
      <c r="E282" s="157"/>
      <c r="F282" s="157"/>
      <c r="G282" s="158"/>
    </row>
    <row r="283" spans="1:7" ht="12.75">
      <c r="A283" s="159" t="s">
        <v>61</v>
      </c>
      <c r="B283" s="161" t="s">
        <v>62</v>
      </c>
      <c r="C283" s="162"/>
      <c r="D283" s="165" t="s">
        <v>63</v>
      </c>
      <c r="E283" s="167" t="s">
        <v>64</v>
      </c>
      <c r="F283" s="165" t="s">
        <v>65</v>
      </c>
      <c r="G283" s="141" t="s">
        <v>66</v>
      </c>
    </row>
    <row r="284" spans="1:7" ht="13.5" thickBot="1">
      <c r="A284" s="160"/>
      <c r="B284" s="163"/>
      <c r="C284" s="164"/>
      <c r="D284" s="166"/>
      <c r="E284" s="168"/>
      <c r="F284" s="166"/>
      <c r="G284" s="142"/>
    </row>
    <row r="285" spans="1:7" ht="12.75">
      <c r="A285" s="102" t="s">
        <v>69</v>
      </c>
      <c r="B285" s="105" t="s">
        <v>55</v>
      </c>
      <c r="C285" s="90"/>
      <c r="D285" s="2"/>
      <c r="E285" s="2"/>
      <c r="F285" s="106"/>
      <c r="G285" s="75">
        <f>+G253</f>
        <v>0</v>
      </c>
    </row>
    <row r="286" spans="1:7" ht="13.5" thickBot="1">
      <c r="A286" s="103" t="s">
        <v>75</v>
      </c>
      <c r="B286" s="204" t="s">
        <v>171</v>
      </c>
      <c r="C286" s="205"/>
      <c r="D286" s="32"/>
      <c r="E286" s="32"/>
      <c r="F286" s="109"/>
      <c r="G286" s="76">
        <f>+G270</f>
        <v>0</v>
      </c>
    </row>
    <row r="287" spans="1:7" ht="13.5" thickBot="1">
      <c r="A287" s="41"/>
      <c r="B287" s="206" t="s">
        <v>56</v>
      </c>
      <c r="C287" s="206" t="s">
        <v>59</v>
      </c>
      <c r="D287" s="4"/>
      <c r="E287" s="4"/>
      <c r="F287" s="4"/>
      <c r="G287" s="94">
        <f>SUM(G285:G286)</f>
        <v>0</v>
      </c>
    </row>
    <row r="290" ht="12.75">
      <c r="B290" s="1"/>
    </row>
    <row r="291" ht="12.75">
      <c r="B291" s="1"/>
    </row>
    <row r="294" ht="12.75">
      <c r="B294" s="1"/>
    </row>
    <row r="296" ht="13.5" thickBot="1"/>
    <row r="297" spans="1:7" ht="26.25" thickBot="1">
      <c r="A297" s="132" t="s">
        <v>164</v>
      </c>
      <c r="B297" s="19" t="s">
        <v>78</v>
      </c>
      <c r="C297" s="175" t="s">
        <v>60</v>
      </c>
      <c r="D297" s="176"/>
      <c r="E297" s="176"/>
      <c r="F297" s="176"/>
      <c r="G297" s="29" t="s">
        <v>76</v>
      </c>
    </row>
    <row r="298" spans="1:7" ht="26.25" thickBot="1">
      <c r="A298" s="133"/>
      <c r="B298" s="59" t="s">
        <v>48</v>
      </c>
      <c r="C298" s="177" t="s">
        <v>81</v>
      </c>
      <c r="D298" s="178"/>
      <c r="E298" s="178"/>
      <c r="F298" s="178"/>
      <c r="G298" s="28">
        <v>1</v>
      </c>
    </row>
    <row r="299" spans="1:7" ht="13.5" thickBot="1">
      <c r="A299" s="156" t="s">
        <v>159</v>
      </c>
      <c r="B299" s="157"/>
      <c r="C299" s="157"/>
      <c r="D299" s="157"/>
      <c r="E299" s="157"/>
      <c r="F299" s="157"/>
      <c r="G299" s="158"/>
    </row>
    <row r="300" spans="1:7" ht="12.75">
      <c r="A300" s="159" t="s">
        <v>61</v>
      </c>
      <c r="B300" s="161" t="s">
        <v>62</v>
      </c>
      <c r="C300" s="162"/>
      <c r="D300" s="165" t="s">
        <v>63</v>
      </c>
      <c r="E300" s="167" t="s">
        <v>64</v>
      </c>
      <c r="F300" s="165" t="s">
        <v>65</v>
      </c>
      <c r="G300" s="141" t="s">
        <v>66</v>
      </c>
    </row>
    <row r="301" spans="1:7" ht="13.5" thickBot="1">
      <c r="A301" s="160"/>
      <c r="B301" s="163"/>
      <c r="C301" s="164"/>
      <c r="D301" s="166"/>
      <c r="E301" s="168"/>
      <c r="F301" s="166"/>
      <c r="G301" s="142"/>
    </row>
    <row r="302" spans="1:7" ht="12.75">
      <c r="A302" s="188"/>
      <c r="B302" s="190" t="s">
        <v>67</v>
      </c>
      <c r="C302" s="190"/>
      <c r="D302" s="191"/>
      <c r="E302" s="193"/>
      <c r="F302" s="193"/>
      <c r="G302" s="195"/>
    </row>
    <row r="303" spans="1:7" ht="41.25" customHeight="1" thickBot="1">
      <c r="A303" s="189"/>
      <c r="B303" s="172" t="s">
        <v>188</v>
      </c>
      <c r="C303" s="172"/>
      <c r="D303" s="192"/>
      <c r="E303" s="194"/>
      <c r="F303" s="194"/>
      <c r="G303" s="196"/>
    </row>
    <row r="304" spans="1:7" ht="13.5" thickBot="1">
      <c r="A304" s="58">
        <v>1</v>
      </c>
      <c r="B304" s="173" t="s">
        <v>53</v>
      </c>
      <c r="C304" s="209"/>
      <c r="D304" s="209"/>
      <c r="E304" s="209"/>
      <c r="F304" s="209"/>
      <c r="G304" s="210"/>
    </row>
    <row r="305" spans="1:7" ht="42.75" customHeight="1">
      <c r="A305" s="211">
        <v>1.01</v>
      </c>
      <c r="B305" s="171" t="s">
        <v>84</v>
      </c>
      <c r="C305" s="171"/>
      <c r="D305" s="2"/>
      <c r="E305" s="5"/>
      <c r="F305" s="5"/>
      <c r="G305" s="6"/>
    </row>
    <row r="306" spans="1:7" ht="15.75" thickBot="1">
      <c r="A306" s="207"/>
      <c r="B306" s="172"/>
      <c r="C306" s="172"/>
      <c r="D306" s="9" t="s">
        <v>77</v>
      </c>
      <c r="E306" s="12">
        <v>2</v>
      </c>
      <c r="F306" s="13"/>
      <c r="G306" s="16"/>
    </row>
    <row r="307" spans="1:7" ht="55.5" customHeight="1">
      <c r="A307" s="211">
        <v>1.02</v>
      </c>
      <c r="B307" s="172" t="s">
        <v>137</v>
      </c>
      <c r="C307" s="172"/>
      <c r="D307" s="3"/>
      <c r="E307" s="7"/>
      <c r="F307" s="7"/>
      <c r="G307" s="8"/>
    </row>
    <row r="308" spans="1:7" ht="15">
      <c r="A308" s="207"/>
      <c r="B308" s="208"/>
      <c r="C308" s="208"/>
      <c r="D308" s="9" t="s">
        <v>77</v>
      </c>
      <c r="E308" s="12">
        <v>1</v>
      </c>
      <c r="F308" s="13"/>
      <c r="G308" s="16"/>
    </row>
    <row r="309" spans="1:7" ht="41.25" customHeight="1">
      <c r="A309" s="215">
        <v>1.03</v>
      </c>
      <c r="B309" s="172" t="s">
        <v>88</v>
      </c>
      <c r="C309" s="172"/>
      <c r="D309" s="38"/>
      <c r="E309" s="53"/>
      <c r="F309" s="53"/>
      <c r="G309" s="54"/>
    </row>
    <row r="310" spans="1:7" ht="15">
      <c r="A310" s="207"/>
      <c r="B310" s="172"/>
      <c r="C310" s="172"/>
      <c r="D310" s="9" t="s">
        <v>77</v>
      </c>
      <c r="E310" s="12">
        <v>1</v>
      </c>
      <c r="F310" s="13"/>
      <c r="G310" s="16"/>
    </row>
    <row r="311" spans="1:7" ht="81.75" customHeight="1">
      <c r="A311" s="170" t="s">
        <v>43</v>
      </c>
      <c r="B311" s="186" t="s">
        <v>47</v>
      </c>
      <c r="C311" s="187"/>
      <c r="D311" s="3"/>
      <c r="E311" s="7"/>
      <c r="F311" s="7"/>
      <c r="G311" s="8"/>
    </row>
    <row r="312" spans="1:7" ht="17.25" thickBot="1">
      <c r="A312" s="170"/>
      <c r="B312" s="180"/>
      <c r="C312" s="180"/>
      <c r="D312" s="9" t="s">
        <v>68</v>
      </c>
      <c r="E312" s="12">
        <v>1</v>
      </c>
      <c r="F312" s="13"/>
      <c r="G312" s="16"/>
    </row>
    <row r="313" spans="1:7" ht="13.5" thickBot="1">
      <c r="A313" s="34" t="s">
        <v>69</v>
      </c>
      <c r="B313" s="35" t="s">
        <v>54</v>
      </c>
      <c r="C313" s="33"/>
      <c r="D313" s="36"/>
      <c r="E313" s="37"/>
      <c r="F313" s="86"/>
      <c r="G313" s="51"/>
    </row>
    <row r="314" spans="1:7" ht="13.5" thickBot="1">
      <c r="A314" s="22"/>
      <c r="B314" s="11"/>
      <c r="C314" s="11"/>
      <c r="D314" s="11"/>
      <c r="E314" s="11"/>
      <c r="F314" s="11"/>
      <c r="G314" s="11"/>
    </row>
    <row r="315" spans="1:7" ht="26.25" thickBot="1">
      <c r="A315" s="132" t="s">
        <v>164</v>
      </c>
      <c r="B315" s="19" t="s">
        <v>78</v>
      </c>
      <c r="C315" s="175" t="s">
        <v>60</v>
      </c>
      <c r="D315" s="176"/>
      <c r="E315" s="176"/>
      <c r="F315" s="176"/>
      <c r="G315" s="29" t="s">
        <v>76</v>
      </c>
    </row>
    <row r="316" spans="1:7" ht="26.25" thickBot="1">
      <c r="A316" s="133"/>
      <c r="B316" s="59" t="s">
        <v>48</v>
      </c>
      <c r="C316" s="177" t="s">
        <v>81</v>
      </c>
      <c r="D316" s="178"/>
      <c r="E316" s="178"/>
      <c r="F316" s="178"/>
      <c r="G316" s="28">
        <v>2</v>
      </c>
    </row>
    <row r="317" spans="1:7" ht="13.5" thickBot="1">
      <c r="A317" s="156" t="s">
        <v>159</v>
      </c>
      <c r="B317" s="157"/>
      <c r="C317" s="157"/>
      <c r="D317" s="157"/>
      <c r="E317" s="157"/>
      <c r="F317" s="157"/>
      <c r="G317" s="158"/>
    </row>
    <row r="318" spans="1:7" ht="12.75">
      <c r="A318" s="159" t="s">
        <v>61</v>
      </c>
      <c r="B318" s="161" t="s">
        <v>62</v>
      </c>
      <c r="C318" s="162"/>
      <c r="D318" s="165" t="s">
        <v>63</v>
      </c>
      <c r="E318" s="167" t="s">
        <v>64</v>
      </c>
      <c r="F318" s="165" t="s">
        <v>65</v>
      </c>
      <c r="G318" s="141" t="s">
        <v>66</v>
      </c>
    </row>
    <row r="319" spans="1:7" ht="13.5" thickBot="1">
      <c r="A319" s="160"/>
      <c r="B319" s="163"/>
      <c r="C319" s="164"/>
      <c r="D319" s="166"/>
      <c r="E319" s="168"/>
      <c r="F319" s="166"/>
      <c r="G319" s="142"/>
    </row>
    <row r="320" spans="1:7" ht="13.5" thickBot="1">
      <c r="A320" s="34" t="s">
        <v>74</v>
      </c>
      <c r="B320" s="181" t="s">
        <v>58</v>
      </c>
      <c r="C320" s="181"/>
      <c r="D320" s="36"/>
      <c r="E320" s="36"/>
      <c r="F320" s="36"/>
      <c r="G320" s="40"/>
    </row>
    <row r="321" spans="1:7" ht="65.25" customHeight="1">
      <c r="A321" s="169" t="s">
        <v>102</v>
      </c>
      <c r="B321" s="186" t="s">
        <v>45</v>
      </c>
      <c r="C321" s="187"/>
      <c r="D321" s="65"/>
      <c r="E321" s="44"/>
      <c r="F321" s="43"/>
      <c r="G321" s="61"/>
    </row>
    <row r="322" spans="1:7" ht="12.75">
      <c r="A322" s="170"/>
      <c r="B322" s="172" t="s">
        <v>132</v>
      </c>
      <c r="C322" s="172"/>
      <c r="D322" s="15" t="s">
        <v>77</v>
      </c>
      <c r="E322" s="12">
        <v>1</v>
      </c>
      <c r="F322" s="13"/>
      <c r="G322" s="16"/>
    </row>
    <row r="323" spans="1:7" ht="82.5" customHeight="1">
      <c r="A323" s="170" t="s">
        <v>103</v>
      </c>
      <c r="B323" s="172" t="s">
        <v>49</v>
      </c>
      <c r="C323" s="172"/>
      <c r="D323" s="67"/>
      <c r="E323" s="12"/>
      <c r="F323" s="13"/>
      <c r="G323" s="16"/>
    </row>
    <row r="324" spans="1:7" ht="16.5" thickBot="1">
      <c r="A324" s="170"/>
      <c r="B324" s="172"/>
      <c r="C324" s="172"/>
      <c r="D324" s="15" t="s">
        <v>68</v>
      </c>
      <c r="E324" s="12">
        <v>1</v>
      </c>
      <c r="F324" s="13"/>
      <c r="G324" s="16"/>
    </row>
    <row r="325" spans="1:7" ht="13.5" thickBot="1">
      <c r="A325" s="34" t="s">
        <v>74</v>
      </c>
      <c r="B325" s="173" t="s">
        <v>190</v>
      </c>
      <c r="C325" s="174"/>
      <c r="D325" s="39"/>
      <c r="E325" s="39"/>
      <c r="F325" s="85"/>
      <c r="G325" s="51"/>
    </row>
    <row r="326" ht="13.5" thickBot="1"/>
    <row r="327" spans="1:7" ht="26.25" thickBot="1">
      <c r="A327" s="132" t="s">
        <v>164</v>
      </c>
      <c r="B327" s="19" t="s">
        <v>78</v>
      </c>
      <c r="C327" s="175" t="s">
        <v>60</v>
      </c>
      <c r="D327" s="176"/>
      <c r="E327" s="176"/>
      <c r="F327" s="176"/>
      <c r="G327" s="29" t="s">
        <v>76</v>
      </c>
    </row>
    <row r="328" spans="1:7" ht="26.25" thickBot="1">
      <c r="A328" s="133"/>
      <c r="B328" s="59" t="s">
        <v>48</v>
      </c>
      <c r="C328" s="177" t="s">
        <v>81</v>
      </c>
      <c r="D328" s="178"/>
      <c r="E328" s="178"/>
      <c r="F328" s="178"/>
      <c r="G328" s="28">
        <v>3</v>
      </c>
    </row>
    <row r="329" spans="1:7" ht="13.5" thickBot="1">
      <c r="A329" s="156" t="s">
        <v>159</v>
      </c>
      <c r="B329" s="157"/>
      <c r="C329" s="157"/>
      <c r="D329" s="157"/>
      <c r="E329" s="157"/>
      <c r="F329" s="157"/>
      <c r="G329" s="158"/>
    </row>
    <row r="330" spans="1:7" ht="12.75">
      <c r="A330" s="159" t="s">
        <v>61</v>
      </c>
      <c r="B330" s="161" t="s">
        <v>62</v>
      </c>
      <c r="C330" s="162"/>
      <c r="D330" s="165" t="s">
        <v>63</v>
      </c>
      <c r="E330" s="167" t="s">
        <v>64</v>
      </c>
      <c r="F330" s="165" t="s">
        <v>65</v>
      </c>
      <c r="G330" s="141" t="s">
        <v>66</v>
      </c>
    </row>
    <row r="331" spans="1:7" ht="13.5" thickBot="1">
      <c r="A331" s="160"/>
      <c r="B331" s="163"/>
      <c r="C331" s="164"/>
      <c r="D331" s="166"/>
      <c r="E331" s="168"/>
      <c r="F331" s="166"/>
      <c r="G331" s="142"/>
    </row>
    <row r="332" spans="1:7" ht="13.5" thickBot="1">
      <c r="A332" s="34" t="s">
        <v>75</v>
      </c>
      <c r="B332" s="181" t="s">
        <v>171</v>
      </c>
      <c r="C332" s="181"/>
      <c r="D332" s="36"/>
      <c r="E332" s="36"/>
      <c r="F332" s="36"/>
      <c r="G332" s="40"/>
    </row>
    <row r="333" spans="1:7" ht="132" customHeight="1">
      <c r="A333" s="78" t="s">
        <v>130</v>
      </c>
      <c r="B333" s="172" t="s">
        <v>42</v>
      </c>
      <c r="C333" s="172"/>
      <c r="D333" s="57"/>
      <c r="E333" s="12"/>
      <c r="F333" s="13"/>
      <c r="G333" s="16"/>
    </row>
    <row r="334" spans="1:7" ht="12.75">
      <c r="A334" s="78"/>
      <c r="B334" s="186"/>
      <c r="C334" s="187"/>
      <c r="D334" s="15"/>
      <c r="E334" s="12"/>
      <c r="F334" s="13"/>
      <c r="G334" s="16"/>
    </row>
    <row r="335" spans="1:7" ht="132" customHeight="1">
      <c r="A335" s="169" t="s">
        <v>82</v>
      </c>
      <c r="B335" s="197" t="s">
        <v>131</v>
      </c>
      <c r="C335" s="197"/>
      <c r="D335" s="65"/>
      <c r="E335" s="44"/>
      <c r="F335" s="43"/>
      <c r="G335" s="61"/>
    </row>
    <row r="336" spans="1:7" ht="12.75">
      <c r="A336" s="170"/>
      <c r="B336" s="172" t="s">
        <v>132</v>
      </c>
      <c r="C336" s="172"/>
      <c r="D336" s="15" t="s">
        <v>77</v>
      </c>
      <c r="E336" s="12">
        <v>2</v>
      </c>
      <c r="F336" s="13"/>
      <c r="G336" s="16"/>
    </row>
    <row r="337" spans="1:7" ht="58.5" customHeight="1">
      <c r="A337" s="169" t="s">
        <v>111</v>
      </c>
      <c r="B337" s="197" t="s">
        <v>46</v>
      </c>
      <c r="C337" s="197"/>
      <c r="D337" s="65"/>
      <c r="E337" s="44"/>
      <c r="F337" s="43"/>
      <c r="G337" s="61"/>
    </row>
    <row r="338" spans="1:7" ht="12.75">
      <c r="A338" s="170"/>
      <c r="B338" s="213"/>
      <c r="C338" s="214"/>
      <c r="D338" s="15" t="s">
        <v>77</v>
      </c>
      <c r="E338" s="12">
        <v>1</v>
      </c>
      <c r="F338" s="13"/>
      <c r="G338" s="16"/>
    </row>
    <row r="339" spans="1:7" ht="33.75" customHeight="1">
      <c r="A339" s="170" t="s">
        <v>113</v>
      </c>
      <c r="B339" s="172" t="s">
        <v>44</v>
      </c>
      <c r="C339" s="172"/>
      <c r="D339" s="57"/>
      <c r="E339" s="12"/>
      <c r="F339" s="13"/>
      <c r="G339" s="16"/>
    </row>
    <row r="340" spans="1:7" ht="12.75">
      <c r="A340" s="170"/>
      <c r="B340" s="172"/>
      <c r="C340" s="172"/>
      <c r="D340" s="15" t="s">
        <v>77</v>
      </c>
      <c r="E340" s="12">
        <v>1</v>
      </c>
      <c r="F340" s="13"/>
      <c r="G340" s="16"/>
    </row>
    <row r="341" spans="1:7" ht="13.5" thickBot="1">
      <c r="A341" s="22"/>
      <c r="B341" s="11"/>
      <c r="C341" s="11"/>
      <c r="D341" s="11"/>
      <c r="E341" s="11"/>
      <c r="F341" s="11"/>
      <c r="G341" s="11"/>
    </row>
    <row r="342" spans="1:7" ht="13.5" thickBot="1">
      <c r="A342" s="34" t="s">
        <v>183</v>
      </c>
      <c r="B342" s="173" t="s">
        <v>191</v>
      </c>
      <c r="C342" s="174"/>
      <c r="D342" s="39"/>
      <c r="E342" s="39"/>
      <c r="F342" s="85"/>
      <c r="G342" s="51"/>
    </row>
    <row r="349" ht="13.5" thickBot="1"/>
    <row r="350" spans="1:7" ht="26.25" thickBot="1">
      <c r="A350" s="132" t="s">
        <v>164</v>
      </c>
      <c r="B350" s="19" t="s">
        <v>78</v>
      </c>
      <c r="C350" s="175" t="s">
        <v>83</v>
      </c>
      <c r="D350" s="176"/>
      <c r="E350" s="176"/>
      <c r="F350" s="176"/>
      <c r="G350" s="29" t="s">
        <v>76</v>
      </c>
    </row>
    <row r="351" spans="1:7" ht="26.25" thickBot="1">
      <c r="A351" s="133"/>
      <c r="B351" s="59" t="s">
        <v>48</v>
      </c>
      <c r="C351" s="177" t="s">
        <v>81</v>
      </c>
      <c r="D351" s="178"/>
      <c r="E351" s="178"/>
      <c r="F351" s="178"/>
      <c r="G351" s="28">
        <v>4</v>
      </c>
    </row>
    <row r="352" spans="1:7" ht="13.5" thickBot="1">
      <c r="A352" s="156" t="s">
        <v>159</v>
      </c>
      <c r="B352" s="157"/>
      <c r="C352" s="157"/>
      <c r="D352" s="157"/>
      <c r="E352" s="157"/>
      <c r="F352" s="157"/>
      <c r="G352" s="158"/>
    </row>
    <row r="353" spans="1:7" ht="12.75">
      <c r="A353" s="159" t="s">
        <v>61</v>
      </c>
      <c r="B353" s="161" t="s">
        <v>62</v>
      </c>
      <c r="C353" s="162"/>
      <c r="D353" s="165" t="s">
        <v>63</v>
      </c>
      <c r="E353" s="167" t="s">
        <v>64</v>
      </c>
      <c r="F353" s="165" t="s">
        <v>65</v>
      </c>
      <c r="G353" s="141" t="s">
        <v>66</v>
      </c>
    </row>
    <row r="354" spans="1:7" ht="13.5" thickBot="1">
      <c r="A354" s="160"/>
      <c r="B354" s="163"/>
      <c r="C354" s="164"/>
      <c r="D354" s="166"/>
      <c r="E354" s="168"/>
      <c r="F354" s="166"/>
      <c r="G354" s="142"/>
    </row>
    <row r="355" spans="1:7" ht="12.75">
      <c r="A355" s="102" t="s">
        <v>69</v>
      </c>
      <c r="B355" s="105" t="s">
        <v>55</v>
      </c>
      <c r="C355" s="90"/>
      <c r="D355" s="2"/>
      <c r="E355" s="2"/>
      <c r="F355" s="106"/>
      <c r="G355" s="75">
        <f>+G313</f>
        <v>0</v>
      </c>
    </row>
    <row r="356" spans="1:7" ht="12.75">
      <c r="A356" s="103" t="s">
        <v>74</v>
      </c>
      <c r="B356" s="202" t="s">
        <v>58</v>
      </c>
      <c r="C356" s="203"/>
      <c r="D356" s="88"/>
      <c r="E356" s="88"/>
      <c r="F356" s="108"/>
      <c r="G356" s="76">
        <f>+G325</f>
        <v>0</v>
      </c>
    </row>
    <row r="357" spans="1:7" ht="13.5" thickBot="1">
      <c r="A357" s="104" t="s">
        <v>75</v>
      </c>
      <c r="B357" s="204" t="s">
        <v>171</v>
      </c>
      <c r="C357" s="205"/>
      <c r="D357" s="32"/>
      <c r="E357" s="32"/>
      <c r="F357" s="109"/>
      <c r="G357" s="76">
        <f>+G342</f>
        <v>0</v>
      </c>
    </row>
    <row r="358" spans="1:7" ht="13.5" thickBot="1">
      <c r="A358" s="126"/>
      <c r="B358" s="206" t="s">
        <v>56</v>
      </c>
      <c r="C358" s="206" t="s">
        <v>59</v>
      </c>
      <c r="D358" s="4"/>
      <c r="E358" s="4"/>
      <c r="F358" s="4"/>
      <c r="G358" s="94">
        <f>SUM(G355:G357)</f>
        <v>0</v>
      </c>
    </row>
    <row r="360" ht="13.5" thickBot="1"/>
    <row r="361" spans="1:7" ht="26.25" thickBot="1">
      <c r="A361" s="132" t="s">
        <v>165</v>
      </c>
      <c r="B361" s="19" t="s">
        <v>78</v>
      </c>
      <c r="C361" s="175" t="s">
        <v>60</v>
      </c>
      <c r="D361" s="176"/>
      <c r="E361" s="176"/>
      <c r="F361" s="176"/>
      <c r="G361" s="29" t="s">
        <v>76</v>
      </c>
    </row>
    <row r="362" spans="1:7" ht="26.25" thickBot="1">
      <c r="A362" s="133"/>
      <c r="B362" s="59" t="s">
        <v>150</v>
      </c>
      <c r="C362" s="177" t="s">
        <v>81</v>
      </c>
      <c r="D362" s="178"/>
      <c r="E362" s="178"/>
      <c r="F362" s="178"/>
      <c r="G362" s="28">
        <v>1</v>
      </c>
    </row>
    <row r="363" spans="1:7" ht="13.5" thickBot="1">
      <c r="A363" s="156" t="s">
        <v>159</v>
      </c>
      <c r="B363" s="157"/>
      <c r="C363" s="157"/>
      <c r="D363" s="157"/>
      <c r="E363" s="157"/>
      <c r="F363" s="157"/>
      <c r="G363" s="158"/>
    </row>
    <row r="364" spans="1:7" ht="12.75">
      <c r="A364" s="159" t="s">
        <v>61</v>
      </c>
      <c r="B364" s="161" t="s">
        <v>62</v>
      </c>
      <c r="C364" s="162"/>
      <c r="D364" s="165" t="s">
        <v>63</v>
      </c>
      <c r="E364" s="167" t="s">
        <v>64</v>
      </c>
      <c r="F364" s="165" t="s">
        <v>65</v>
      </c>
      <c r="G364" s="141" t="s">
        <v>66</v>
      </c>
    </row>
    <row r="365" spans="1:7" ht="13.5" thickBot="1">
      <c r="A365" s="160"/>
      <c r="B365" s="163"/>
      <c r="C365" s="164"/>
      <c r="D365" s="166"/>
      <c r="E365" s="168"/>
      <c r="F365" s="166"/>
      <c r="G365" s="142"/>
    </row>
    <row r="366" spans="1:7" ht="12.75">
      <c r="A366" s="188"/>
      <c r="B366" s="190" t="s">
        <v>67</v>
      </c>
      <c r="C366" s="190"/>
      <c r="D366" s="191"/>
      <c r="E366" s="193"/>
      <c r="F366" s="193"/>
      <c r="G366" s="195"/>
    </row>
    <row r="367" spans="1:7" ht="39.75" customHeight="1" thickBot="1">
      <c r="A367" s="189"/>
      <c r="B367" s="172" t="s">
        <v>189</v>
      </c>
      <c r="C367" s="172"/>
      <c r="D367" s="192"/>
      <c r="E367" s="194"/>
      <c r="F367" s="194"/>
      <c r="G367" s="196"/>
    </row>
    <row r="368" spans="1:7" ht="13.5" thickBot="1">
      <c r="A368" s="34" t="s">
        <v>75</v>
      </c>
      <c r="B368" s="181" t="s">
        <v>171</v>
      </c>
      <c r="C368" s="181"/>
      <c r="D368" s="36"/>
      <c r="E368" s="36"/>
      <c r="F368" s="36"/>
      <c r="G368" s="40"/>
    </row>
    <row r="369" spans="1:7" ht="170.25" customHeight="1">
      <c r="A369" s="78" t="s">
        <v>130</v>
      </c>
      <c r="B369" s="172" t="s">
        <v>37</v>
      </c>
      <c r="C369" s="172"/>
      <c r="D369" s="57"/>
      <c r="E369" s="12"/>
      <c r="F369" s="13"/>
      <c r="G369" s="16"/>
    </row>
    <row r="370" spans="1:7" ht="13.5" thickBot="1">
      <c r="A370" s="78"/>
      <c r="B370" s="186"/>
      <c r="C370" s="187"/>
      <c r="D370" s="15"/>
      <c r="E370" s="12"/>
      <c r="F370" s="13"/>
      <c r="G370" s="16"/>
    </row>
    <row r="371" spans="1:7" ht="46.5" customHeight="1">
      <c r="A371" s="169" t="s">
        <v>82</v>
      </c>
      <c r="B371" s="171" t="s">
        <v>84</v>
      </c>
      <c r="C371" s="171"/>
      <c r="D371" s="2"/>
      <c r="E371" s="5"/>
      <c r="F371" s="5"/>
      <c r="G371" s="6"/>
    </row>
    <row r="372" spans="1:7" ht="15">
      <c r="A372" s="170"/>
      <c r="B372" s="172"/>
      <c r="C372" s="172"/>
      <c r="D372" s="9" t="s">
        <v>77</v>
      </c>
      <c r="E372" s="12">
        <v>2</v>
      </c>
      <c r="F372" s="13"/>
      <c r="G372" s="16"/>
    </row>
    <row r="373" spans="1:7" ht="134.25" customHeight="1">
      <c r="A373" s="169" t="s">
        <v>111</v>
      </c>
      <c r="B373" s="197" t="s">
        <v>131</v>
      </c>
      <c r="C373" s="197"/>
      <c r="D373" s="65"/>
      <c r="E373" s="44"/>
      <c r="F373" s="43"/>
      <c r="G373" s="61"/>
    </row>
    <row r="374" spans="1:7" ht="13.5" thickBot="1">
      <c r="A374" s="170"/>
      <c r="B374" s="172" t="s">
        <v>132</v>
      </c>
      <c r="C374" s="172"/>
      <c r="D374" s="15" t="s">
        <v>77</v>
      </c>
      <c r="E374" s="12">
        <v>2</v>
      </c>
      <c r="F374" s="13"/>
      <c r="G374" s="16"/>
    </row>
    <row r="375" spans="1:7" ht="13.5" thickBot="1">
      <c r="A375" s="34" t="s">
        <v>183</v>
      </c>
      <c r="B375" s="173" t="s">
        <v>172</v>
      </c>
      <c r="C375" s="174"/>
      <c r="D375" s="39"/>
      <c r="E375" s="39"/>
      <c r="F375" s="85"/>
      <c r="G375" s="51"/>
    </row>
    <row r="378" ht="13.5" thickBot="1"/>
    <row r="379" spans="1:7" ht="26.25" thickBot="1">
      <c r="A379" s="132" t="s">
        <v>165</v>
      </c>
      <c r="B379" s="19" t="s">
        <v>78</v>
      </c>
      <c r="C379" s="175" t="s">
        <v>83</v>
      </c>
      <c r="D379" s="176"/>
      <c r="E379" s="176"/>
      <c r="F379" s="176"/>
      <c r="G379" s="29" t="s">
        <v>76</v>
      </c>
    </row>
    <row r="380" spans="1:7" ht="26.25" thickBot="1">
      <c r="A380" s="133"/>
      <c r="B380" s="59" t="s">
        <v>150</v>
      </c>
      <c r="C380" s="177" t="s">
        <v>81</v>
      </c>
      <c r="D380" s="178"/>
      <c r="E380" s="178"/>
      <c r="F380" s="178"/>
      <c r="G380" s="28">
        <v>2</v>
      </c>
    </row>
    <row r="381" spans="1:7" ht="13.5" thickBot="1">
      <c r="A381" s="156" t="s">
        <v>159</v>
      </c>
      <c r="B381" s="157"/>
      <c r="C381" s="157"/>
      <c r="D381" s="157"/>
      <c r="E381" s="157"/>
      <c r="F381" s="157"/>
      <c r="G381" s="158"/>
    </row>
    <row r="382" spans="1:7" ht="12.75">
      <c r="A382" s="159" t="s">
        <v>61</v>
      </c>
      <c r="B382" s="161" t="s">
        <v>62</v>
      </c>
      <c r="C382" s="162"/>
      <c r="D382" s="165" t="s">
        <v>63</v>
      </c>
      <c r="E382" s="167" t="s">
        <v>64</v>
      </c>
      <c r="F382" s="165" t="s">
        <v>65</v>
      </c>
      <c r="G382" s="141" t="s">
        <v>66</v>
      </c>
    </row>
    <row r="383" spans="1:7" ht="13.5" thickBot="1">
      <c r="A383" s="160"/>
      <c r="B383" s="163"/>
      <c r="C383" s="164"/>
      <c r="D383" s="166"/>
      <c r="E383" s="168"/>
      <c r="F383" s="166"/>
      <c r="G383" s="142"/>
    </row>
    <row r="384" spans="1:7" ht="13.5" thickBot="1">
      <c r="A384" s="103" t="s">
        <v>75</v>
      </c>
      <c r="B384" s="212" t="s">
        <v>171</v>
      </c>
      <c r="C384" s="154"/>
      <c r="D384" s="32"/>
      <c r="E384" s="32"/>
      <c r="F384" s="109"/>
      <c r="G384" s="76">
        <f>+G375</f>
        <v>0</v>
      </c>
    </row>
    <row r="385" spans="1:7" ht="13.5" thickBot="1">
      <c r="A385" s="41"/>
      <c r="B385" s="206" t="s">
        <v>56</v>
      </c>
      <c r="C385" s="206" t="s">
        <v>59</v>
      </c>
      <c r="D385" s="4"/>
      <c r="E385" s="4"/>
      <c r="F385" s="4"/>
      <c r="G385" s="94">
        <f>SUM(G384:G384)</f>
        <v>0</v>
      </c>
    </row>
    <row r="388" ht="12.75">
      <c r="B388" s="1"/>
    </row>
    <row r="389" ht="12.75">
      <c r="B389" s="1"/>
    </row>
    <row r="392" ht="12.75">
      <c r="B392" s="1"/>
    </row>
    <row r="393" ht="12.75">
      <c r="B393" s="1"/>
    </row>
    <row r="395" ht="13.5" thickBot="1"/>
    <row r="396" spans="1:7" ht="26.25" thickBot="1">
      <c r="A396" s="132" t="s">
        <v>166</v>
      </c>
      <c r="B396" s="19" t="s">
        <v>78</v>
      </c>
      <c r="C396" s="175" t="s">
        <v>60</v>
      </c>
      <c r="D396" s="176"/>
      <c r="E396" s="176"/>
      <c r="F396" s="176"/>
      <c r="G396" s="29" t="s">
        <v>76</v>
      </c>
    </row>
    <row r="397" spans="1:7" ht="26.25" thickBot="1">
      <c r="A397" s="133"/>
      <c r="B397" s="59" t="s">
        <v>148</v>
      </c>
      <c r="C397" s="177" t="s">
        <v>81</v>
      </c>
      <c r="D397" s="178"/>
      <c r="E397" s="178"/>
      <c r="F397" s="178"/>
      <c r="G397" s="28">
        <v>1</v>
      </c>
    </row>
    <row r="398" spans="1:7" ht="13.5" thickBot="1">
      <c r="A398" s="156" t="s">
        <v>159</v>
      </c>
      <c r="B398" s="157"/>
      <c r="C398" s="157"/>
      <c r="D398" s="157"/>
      <c r="E398" s="157"/>
      <c r="F398" s="157"/>
      <c r="G398" s="158"/>
    </row>
    <row r="399" spans="1:7" ht="12.75">
      <c r="A399" s="159" t="s">
        <v>61</v>
      </c>
      <c r="B399" s="161" t="s">
        <v>62</v>
      </c>
      <c r="C399" s="162"/>
      <c r="D399" s="165" t="s">
        <v>63</v>
      </c>
      <c r="E399" s="167" t="s">
        <v>64</v>
      </c>
      <c r="F399" s="165" t="s">
        <v>65</v>
      </c>
      <c r="G399" s="141" t="s">
        <v>66</v>
      </c>
    </row>
    <row r="400" spans="1:7" ht="13.5" thickBot="1">
      <c r="A400" s="160"/>
      <c r="B400" s="163"/>
      <c r="C400" s="164"/>
      <c r="D400" s="166"/>
      <c r="E400" s="168"/>
      <c r="F400" s="166"/>
      <c r="G400" s="142"/>
    </row>
    <row r="401" spans="1:7" ht="12.75">
      <c r="A401" s="188"/>
      <c r="B401" s="190" t="s">
        <v>67</v>
      </c>
      <c r="C401" s="190"/>
      <c r="D401" s="191"/>
      <c r="E401" s="193"/>
      <c r="F401" s="193"/>
      <c r="G401" s="195"/>
    </row>
    <row r="402" spans="1:7" ht="42" customHeight="1">
      <c r="A402" s="189"/>
      <c r="B402" s="172" t="s">
        <v>189</v>
      </c>
      <c r="C402" s="172"/>
      <c r="D402" s="192"/>
      <c r="E402" s="194"/>
      <c r="F402" s="194"/>
      <c r="G402" s="196"/>
    </row>
    <row r="403" spans="1:7" ht="13.5" thickBot="1">
      <c r="A403" s="24"/>
      <c r="B403" s="21"/>
      <c r="C403" s="21"/>
      <c r="D403" s="20"/>
      <c r="E403" s="25"/>
      <c r="F403" s="25"/>
      <c r="G403" s="26"/>
    </row>
    <row r="404" spans="1:7" ht="13.5" thickBot="1">
      <c r="A404" s="58">
        <v>1</v>
      </c>
      <c r="B404" s="173" t="s">
        <v>53</v>
      </c>
      <c r="C404" s="209"/>
      <c r="D404" s="209"/>
      <c r="E404" s="209"/>
      <c r="F404" s="209"/>
      <c r="G404" s="210"/>
    </row>
    <row r="405" spans="1:7" ht="44.25" customHeight="1">
      <c r="A405" s="211">
        <v>1.01</v>
      </c>
      <c r="B405" s="171" t="s">
        <v>143</v>
      </c>
      <c r="C405" s="171"/>
      <c r="D405" s="2"/>
      <c r="E405" s="5"/>
      <c r="F405" s="5"/>
      <c r="G405" s="6"/>
    </row>
    <row r="406" spans="1:7" ht="12.75">
      <c r="A406" s="207"/>
      <c r="B406" s="172"/>
      <c r="C406" s="172"/>
      <c r="D406" s="57" t="s">
        <v>50</v>
      </c>
      <c r="E406" s="12">
        <v>1</v>
      </c>
      <c r="F406" s="13"/>
      <c r="G406" s="16"/>
    </row>
    <row r="407" spans="1:7" ht="41.25" customHeight="1">
      <c r="A407" s="207">
        <v>1.02</v>
      </c>
      <c r="B407" s="172" t="s">
        <v>145</v>
      </c>
      <c r="C407" s="172"/>
      <c r="D407" s="3"/>
      <c r="E407" s="7"/>
      <c r="F407" s="7"/>
      <c r="G407" s="8"/>
    </row>
    <row r="408" spans="1:7" ht="15">
      <c r="A408" s="207"/>
      <c r="B408" s="172"/>
      <c r="C408" s="172"/>
      <c r="D408" s="9" t="s">
        <v>144</v>
      </c>
      <c r="E408" s="12">
        <v>20</v>
      </c>
      <c r="F408" s="12"/>
      <c r="G408" s="16"/>
    </row>
    <row r="409" spans="1:7" ht="28.5" customHeight="1">
      <c r="A409" s="207">
        <v>1.03</v>
      </c>
      <c r="B409" s="172" t="s">
        <v>146</v>
      </c>
      <c r="C409" s="172"/>
      <c r="D409" s="3"/>
      <c r="E409" s="7"/>
      <c r="F409" s="7"/>
      <c r="G409" s="8"/>
    </row>
    <row r="410" spans="1:7" ht="13.5" thickBot="1">
      <c r="A410" s="207"/>
      <c r="B410" s="208"/>
      <c r="C410" s="208"/>
      <c r="D410" s="57" t="s">
        <v>50</v>
      </c>
      <c r="E410" s="12">
        <v>1</v>
      </c>
      <c r="F410" s="13"/>
      <c r="G410" s="16"/>
    </row>
    <row r="411" spans="1:7" ht="13.5" thickBot="1">
      <c r="A411" s="34" t="s">
        <v>69</v>
      </c>
      <c r="B411" s="35" t="s">
        <v>54</v>
      </c>
      <c r="C411" s="33"/>
      <c r="D411" s="36"/>
      <c r="E411" s="37"/>
      <c r="F411" s="86"/>
      <c r="G411" s="51"/>
    </row>
    <row r="412" ht="13.5" thickBot="1"/>
    <row r="413" spans="1:7" ht="26.25" thickBot="1">
      <c r="A413" s="132" t="s">
        <v>166</v>
      </c>
      <c r="B413" s="19" t="s">
        <v>78</v>
      </c>
      <c r="C413" s="175" t="s">
        <v>60</v>
      </c>
      <c r="D413" s="176"/>
      <c r="E413" s="176"/>
      <c r="F413" s="176"/>
      <c r="G413" s="29" t="s">
        <v>76</v>
      </c>
    </row>
    <row r="414" spans="1:7" ht="26.25" thickBot="1">
      <c r="A414" s="133"/>
      <c r="B414" s="59" t="s">
        <v>148</v>
      </c>
      <c r="C414" s="177" t="s">
        <v>81</v>
      </c>
      <c r="D414" s="178"/>
      <c r="E414" s="178"/>
      <c r="F414" s="178"/>
      <c r="G414" s="28">
        <v>2</v>
      </c>
    </row>
    <row r="415" spans="1:7" ht="13.5" thickBot="1">
      <c r="A415" s="156" t="s">
        <v>159</v>
      </c>
      <c r="B415" s="157"/>
      <c r="C415" s="157"/>
      <c r="D415" s="157"/>
      <c r="E415" s="157"/>
      <c r="F415" s="157"/>
      <c r="G415" s="158"/>
    </row>
    <row r="416" spans="1:7" ht="12.75">
      <c r="A416" s="159" t="s">
        <v>61</v>
      </c>
      <c r="B416" s="161" t="s">
        <v>62</v>
      </c>
      <c r="C416" s="162"/>
      <c r="D416" s="165" t="s">
        <v>63</v>
      </c>
      <c r="E416" s="167" t="s">
        <v>64</v>
      </c>
      <c r="F416" s="165" t="s">
        <v>65</v>
      </c>
      <c r="G416" s="141" t="s">
        <v>66</v>
      </c>
    </row>
    <row r="417" spans="1:7" ht="13.5" thickBot="1">
      <c r="A417" s="160"/>
      <c r="B417" s="163"/>
      <c r="C417" s="164"/>
      <c r="D417" s="166"/>
      <c r="E417" s="168"/>
      <c r="F417" s="166"/>
      <c r="G417" s="142"/>
    </row>
    <row r="418" spans="1:7" ht="13.5" thickBot="1">
      <c r="A418" s="34" t="s">
        <v>74</v>
      </c>
      <c r="B418" s="181" t="s">
        <v>107</v>
      </c>
      <c r="C418" s="181"/>
      <c r="D418" s="36"/>
      <c r="E418" s="36"/>
      <c r="F418" s="36"/>
      <c r="G418" s="40"/>
    </row>
    <row r="419" spans="1:7" ht="96" customHeight="1">
      <c r="A419" s="179" t="s">
        <v>102</v>
      </c>
      <c r="B419" s="171" t="s">
        <v>147</v>
      </c>
      <c r="C419" s="171"/>
      <c r="D419" s="55"/>
      <c r="E419" s="17"/>
      <c r="F419" s="18"/>
      <c r="G419" s="56"/>
    </row>
    <row r="420" spans="1:7" ht="15.75">
      <c r="A420" s="170"/>
      <c r="B420" s="172"/>
      <c r="C420" s="172"/>
      <c r="D420" s="15" t="s">
        <v>68</v>
      </c>
      <c r="E420" s="12">
        <v>44.94</v>
      </c>
      <c r="F420" s="13"/>
      <c r="G420" s="16"/>
    </row>
    <row r="421" spans="1:7" ht="42" customHeight="1">
      <c r="A421" s="169" t="s">
        <v>103</v>
      </c>
      <c r="B421" s="197" t="s">
        <v>109</v>
      </c>
      <c r="C421" s="197"/>
      <c r="D421" s="38"/>
      <c r="E421" s="43"/>
      <c r="F421" s="43"/>
      <c r="G421" s="45"/>
    </row>
    <row r="422" spans="1:7" ht="15.75">
      <c r="A422" s="170"/>
      <c r="B422" s="172"/>
      <c r="C422" s="172"/>
      <c r="D422" s="15" t="s">
        <v>68</v>
      </c>
      <c r="E422" s="12">
        <v>44.94</v>
      </c>
      <c r="F422" s="13"/>
      <c r="G422" s="16"/>
    </row>
    <row r="423" spans="1:7" ht="131.25" customHeight="1">
      <c r="A423" s="170" t="s">
        <v>104</v>
      </c>
      <c r="B423" s="172" t="s">
        <v>149</v>
      </c>
      <c r="C423" s="172"/>
      <c r="D423" s="3"/>
      <c r="E423" s="13"/>
      <c r="F423" s="13"/>
      <c r="G423" s="14"/>
    </row>
    <row r="424" spans="1:7" ht="15.75">
      <c r="A424" s="170"/>
      <c r="B424" s="172"/>
      <c r="C424" s="172"/>
      <c r="D424" s="15" t="s">
        <v>68</v>
      </c>
      <c r="E424" s="12">
        <v>18</v>
      </c>
      <c r="F424" s="13"/>
      <c r="G424" s="16"/>
    </row>
    <row r="425" spans="1:7" ht="67.5" customHeight="1">
      <c r="A425" s="170" t="s">
        <v>105</v>
      </c>
      <c r="B425" s="172" t="s">
        <v>108</v>
      </c>
      <c r="C425" s="172"/>
      <c r="D425" s="3"/>
      <c r="E425" s="13"/>
      <c r="F425" s="13"/>
      <c r="G425" s="50"/>
    </row>
    <row r="426" spans="1:7" ht="16.5" thickBot="1">
      <c r="A426" s="182"/>
      <c r="B426" s="199"/>
      <c r="C426" s="199"/>
      <c r="D426" s="15" t="s">
        <v>68</v>
      </c>
      <c r="E426" s="10">
        <v>18</v>
      </c>
      <c r="F426" s="13"/>
      <c r="G426" s="16"/>
    </row>
    <row r="427" spans="1:7" ht="13.5" thickBot="1">
      <c r="A427" s="34" t="s">
        <v>192</v>
      </c>
      <c r="B427" s="173" t="s">
        <v>193</v>
      </c>
      <c r="C427" s="174"/>
      <c r="D427" s="39"/>
      <c r="E427" s="39"/>
      <c r="F427" s="85"/>
      <c r="G427" s="51"/>
    </row>
    <row r="428" ht="13.5" thickBot="1"/>
    <row r="429" spans="1:7" ht="26.25" thickBot="1">
      <c r="A429" s="132" t="s">
        <v>166</v>
      </c>
      <c r="B429" s="19" t="s">
        <v>78</v>
      </c>
      <c r="C429" s="175" t="s">
        <v>60</v>
      </c>
      <c r="D429" s="176"/>
      <c r="E429" s="176"/>
      <c r="F429" s="176"/>
      <c r="G429" s="29" t="s">
        <v>76</v>
      </c>
    </row>
    <row r="430" spans="1:7" ht="26.25" thickBot="1">
      <c r="A430" s="133"/>
      <c r="B430" s="59" t="s">
        <v>148</v>
      </c>
      <c r="C430" s="177" t="s">
        <v>81</v>
      </c>
      <c r="D430" s="178"/>
      <c r="E430" s="178"/>
      <c r="F430" s="178"/>
      <c r="G430" s="28">
        <v>3</v>
      </c>
    </row>
    <row r="431" spans="1:7" ht="13.5" thickBot="1">
      <c r="A431" s="156" t="s">
        <v>159</v>
      </c>
      <c r="B431" s="157"/>
      <c r="C431" s="157"/>
      <c r="D431" s="157"/>
      <c r="E431" s="157"/>
      <c r="F431" s="157"/>
      <c r="G431" s="158"/>
    </row>
    <row r="432" spans="1:7" ht="12.75">
      <c r="A432" s="159" t="s">
        <v>61</v>
      </c>
      <c r="B432" s="161" t="s">
        <v>62</v>
      </c>
      <c r="C432" s="162"/>
      <c r="D432" s="165" t="s">
        <v>63</v>
      </c>
      <c r="E432" s="167" t="s">
        <v>64</v>
      </c>
      <c r="F432" s="165" t="s">
        <v>65</v>
      </c>
      <c r="G432" s="141" t="s">
        <v>66</v>
      </c>
    </row>
    <row r="433" spans="1:7" ht="13.5" thickBot="1">
      <c r="A433" s="160"/>
      <c r="B433" s="163"/>
      <c r="C433" s="164"/>
      <c r="D433" s="166"/>
      <c r="E433" s="168"/>
      <c r="F433" s="166"/>
      <c r="G433" s="142"/>
    </row>
    <row r="434" spans="1:7" ht="13.5" thickBot="1">
      <c r="A434" s="34" t="s">
        <v>119</v>
      </c>
      <c r="B434" s="181" t="s">
        <v>58</v>
      </c>
      <c r="C434" s="181"/>
      <c r="D434" s="36"/>
      <c r="E434" s="36"/>
      <c r="F434" s="36"/>
      <c r="G434" s="40"/>
    </row>
    <row r="435" spans="1:7" ht="124.5" customHeight="1">
      <c r="A435" s="179" t="s">
        <v>120</v>
      </c>
      <c r="B435" s="197" t="s">
        <v>140</v>
      </c>
      <c r="C435" s="197"/>
      <c r="D435" s="55"/>
      <c r="E435" s="17"/>
      <c r="F435" s="18"/>
      <c r="G435" s="56"/>
    </row>
    <row r="436" spans="1:7" ht="15.75">
      <c r="A436" s="198"/>
      <c r="B436" s="180"/>
      <c r="C436" s="180"/>
      <c r="D436" s="15" t="s">
        <v>68</v>
      </c>
      <c r="E436" s="12">
        <v>15</v>
      </c>
      <c r="F436" s="13"/>
      <c r="G436" s="16"/>
    </row>
    <row r="437" spans="1:7" ht="119.25" customHeight="1">
      <c r="A437" s="170" t="s">
        <v>123</v>
      </c>
      <c r="B437" s="172" t="s">
        <v>141</v>
      </c>
      <c r="C437" s="172"/>
      <c r="D437" s="57"/>
      <c r="E437" s="12"/>
      <c r="F437" s="13"/>
      <c r="G437" s="16"/>
    </row>
    <row r="438" spans="1:7" ht="16.5" thickBot="1">
      <c r="A438" s="170"/>
      <c r="B438" s="172"/>
      <c r="C438" s="172"/>
      <c r="D438" s="15" t="s">
        <v>68</v>
      </c>
      <c r="E438" s="12">
        <f>1.1*3.1</f>
        <v>3.4100000000000006</v>
      </c>
      <c r="F438" s="13"/>
      <c r="G438" s="16"/>
    </row>
    <row r="439" spans="1:7" ht="13.5" thickBot="1">
      <c r="A439" s="34" t="s">
        <v>184</v>
      </c>
      <c r="B439" s="173" t="s">
        <v>185</v>
      </c>
      <c r="C439" s="174"/>
      <c r="D439" s="39"/>
      <c r="E439" s="39"/>
      <c r="F439" s="85"/>
      <c r="G439" s="51"/>
    </row>
    <row r="443" ht="13.5" thickBot="1"/>
    <row r="444" spans="1:7" ht="26.25" thickBot="1">
      <c r="A444" s="132" t="s">
        <v>166</v>
      </c>
      <c r="B444" s="19" t="s">
        <v>78</v>
      </c>
      <c r="C444" s="175" t="s">
        <v>83</v>
      </c>
      <c r="D444" s="176"/>
      <c r="E444" s="176"/>
      <c r="F444" s="176"/>
      <c r="G444" s="29" t="s">
        <v>76</v>
      </c>
    </row>
    <row r="445" spans="1:7" ht="26.25" thickBot="1">
      <c r="A445" s="133"/>
      <c r="B445" s="59" t="s">
        <v>148</v>
      </c>
      <c r="C445" s="177" t="s">
        <v>81</v>
      </c>
      <c r="D445" s="178"/>
      <c r="E445" s="178"/>
      <c r="F445" s="178"/>
      <c r="G445" s="28">
        <v>4</v>
      </c>
    </row>
    <row r="446" spans="1:7" ht="13.5" thickBot="1">
      <c r="A446" s="156" t="s">
        <v>159</v>
      </c>
      <c r="B446" s="157"/>
      <c r="C446" s="157"/>
      <c r="D446" s="157"/>
      <c r="E446" s="157"/>
      <c r="F446" s="157"/>
      <c r="G446" s="158"/>
    </row>
    <row r="447" spans="1:7" ht="12.75">
      <c r="A447" s="159" t="s">
        <v>61</v>
      </c>
      <c r="B447" s="161" t="s">
        <v>62</v>
      </c>
      <c r="C447" s="162"/>
      <c r="D447" s="165" t="s">
        <v>63</v>
      </c>
      <c r="E447" s="167" t="s">
        <v>64</v>
      </c>
      <c r="F447" s="165" t="s">
        <v>65</v>
      </c>
      <c r="G447" s="141" t="s">
        <v>66</v>
      </c>
    </row>
    <row r="448" spans="1:7" ht="13.5" thickBot="1">
      <c r="A448" s="160"/>
      <c r="B448" s="163"/>
      <c r="C448" s="164"/>
      <c r="D448" s="166"/>
      <c r="E448" s="168"/>
      <c r="F448" s="166"/>
      <c r="G448" s="142"/>
    </row>
    <row r="449" spans="1:7" ht="12.75">
      <c r="A449" s="102" t="s">
        <v>69</v>
      </c>
      <c r="B449" s="105" t="s">
        <v>55</v>
      </c>
      <c r="C449" s="90"/>
      <c r="D449" s="2"/>
      <c r="E449" s="2"/>
      <c r="F449" s="106"/>
      <c r="G449" s="75">
        <f>+G411</f>
        <v>0</v>
      </c>
    </row>
    <row r="450" spans="1:7" ht="12.75">
      <c r="A450" s="103" t="s">
        <v>74</v>
      </c>
      <c r="B450" s="202" t="s">
        <v>107</v>
      </c>
      <c r="C450" s="203"/>
      <c r="D450" s="3"/>
      <c r="E450" s="3"/>
      <c r="F450" s="107"/>
      <c r="G450" s="76">
        <f>+G427</f>
        <v>0</v>
      </c>
    </row>
    <row r="451" spans="1:7" ht="13.5" thickBot="1">
      <c r="A451" s="103" t="s">
        <v>119</v>
      </c>
      <c r="B451" s="202" t="s">
        <v>58</v>
      </c>
      <c r="C451" s="203"/>
      <c r="D451" s="88"/>
      <c r="E451" s="88"/>
      <c r="F451" s="108"/>
      <c r="G451" s="76">
        <f>+G439</f>
        <v>0</v>
      </c>
    </row>
    <row r="452" spans="1:7" ht="13.5" thickBot="1">
      <c r="A452" s="41"/>
      <c r="B452" s="206" t="s">
        <v>56</v>
      </c>
      <c r="C452" s="206" t="s">
        <v>59</v>
      </c>
      <c r="D452" s="4"/>
      <c r="E452" s="4"/>
      <c r="F452" s="4"/>
      <c r="G452" s="52">
        <f>SUM(G449:G451)</f>
        <v>0</v>
      </c>
    </row>
    <row r="455" ht="12.75">
      <c r="B455" s="1"/>
    </row>
    <row r="456" ht="12.75">
      <c r="B456" s="1"/>
    </row>
    <row r="458" ht="13.5" thickBot="1"/>
    <row r="459" spans="1:7" ht="26.25" thickBot="1">
      <c r="A459" s="132" t="s">
        <v>167</v>
      </c>
      <c r="B459" s="19" t="s">
        <v>78</v>
      </c>
      <c r="C459" s="175" t="s">
        <v>60</v>
      </c>
      <c r="D459" s="176"/>
      <c r="E459" s="176"/>
      <c r="F459" s="176"/>
      <c r="G459" s="29" t="s">
        <v>76</v>
      </c>
    </row>
    <row r="460" spans="1:7" ht="26.25" thickBot="1">
      <c r="A460" s="133"/>
      <c r="B460" s="59" t="s">
        <v>151</v>
      </c>
      <c r="C460" s="177" t="s">
        <v>81</v>
      </c>
      <c r="D460" s="178"/>
      <c r="E460" s="178"/>
      <c r="F460" s="178"/>
      <c r="G460" s="28">
        <v>1</v>
      </c>
    </row>
    <row r="461" spans="1:7" ht="13.5" thickBot="1">
      <c r="A461" s="156" t="s">
        <v>159</v>
      </c>
      <c r="B461" s="157"/>
      <c r="C461" s="157"/>
      <c r="D461" s="157"/>
      <c r="E461" s="157"/>
      <c r="F461" s="157"/>
      <c r="G461" s="158"/>
    </row>
    <row r="462" spans="1:7" ht="12.75">
      <c r="A462" s="159" t="s">
        <v>61</v>
      </c>
      <c r="B462" s="161" t="s">
        <v>62</v>
      </c>
      <c r="C462" s="162"/>
      <c r="D462" s="165" t="s">
        <v>63</v>
      </c>
      <c r="E462" s="167" t="s">
        <v>64</v>
      </c>
      <c r="F462" s="165" t="s">
        <v>65</v>
      </c>
      <c r="G462" s="141" t="s">
        <v>66</v>
      </c>
    </row>
    <row r="463" spans="1:7" ht="13.5" thickBot="1">
      <c r="A463" s="160"/>
      <c r="B463" s="163"/>
      <c r="C463" s="164"/>
      <c r="D463" s="166"/>
      <c r="E463" s="168"/>
      <c r="F463" s="166"/>
      <c r="G463" s="142"/>
    </row>
    <row r="464" spans="1:7" ht="12.75">
      <c r="A464" s="188"/>
      <c r="B464" s="190" t="s">
        <v>67</v>
      </c>
      <c r="C464" s="190"/>
      <c r="D464" s="191"/>
      <c r="E464" s="193"/>
      <c r="F464" s="193"/>
      <c r="G464" s="195"/>
    </row>
    <row r="465" spans="1:7" ht="39" customHeight="1">
      <c r="A465" s="189"/>
      <c r="B465" s="172" t="s">
        <v>189</v>
      </c>
      <c r="C465" s="172"/>
      <c r="D465" s="192"/>
      <c r="E465" s="194"/>
      <c r="F465" s="194"/>
      <c r="G465" s="196"/>
    </row>
    <row r="466" spans="1:7" ht="13.5" thickBot="1">
      <c r="A466" s="22"/>
      <c r="B466" s="11"/>
      <c r="C466" s="11"/>
      <c r="D466" s="11"/>
      <c r="E466" s="11"/>
      <c r="F466" s="11"/>
      <c r="G466" s="11"/>
    </row>
    <row r="467" spans="1:7" ht="12.75">
      <c r="A467" s="30">
        <v>1</v>
      </c>
      <c r="B467" s="183" t="s">
        <v>54</v>
      </c>
      <c r="C467" s="184"/>
      <c r="D467" s="184"/>
      <c r="E467" s="184"/>
      <c r="F467" s="184"/>
      <c r="G467" s="185"/>
    </row>
    <row r="468" spans="1:7" ht="68.25" customHeight="1">
      <c r="A468" s="170" t="s">
        <v>155</v>
      </c>
      <c r="B468" s="186" t="s">
        <v>152</v>
      </c>
      <c r="C468" s="187"/>
      <c r="D468" s="3"/>
      <c r="E468" s="7"/>
      <c r="F468" s="7"/>
      <c r="G468" s="8"/>
    </row>
    <row r="469" spans="1:7" ht="16.5">
      <c r="A469" s="170"/>
      <c r="B469" s="180"/>
      <c r="C469" s="180"/>
      <c r="D469" s="9" t="s">
        <v>68</v>
      </c>
      <c r="E469" s="12">
        <f>2*2.2-2*0.8*2</f>
        <v>1.2000000000000002</v>
      </c>
      <c r="F469" s="13"/>
      <c r="G469" s="16"/>
    </row>
    <row r="470" spans="1:7" ht="67.5" customHeight="1">
      <c r="A470" s="169" t="s">
        <v>156</v>
      </c>
      <c r="B470" s="186" t="s">
        <v>153</v>
      </c>
      <c r="C470" s="187"/>
      <c r="D470" s="3"/>
      <c r="E470" s="7"/>
      <c r="F470" s="7"/>
      <c r="G470" s="8"/>
    </row>
    <row r="471" spans="1:7" ht="15.75">
      <c r="A471" s="170"/>
      <c r="B471" s="180"/>
      <c r="C471" s="180"/>
      <c r="D471" s="57" t="s">
        <v>68</v>
      </c>
      <c r="E471" s="12">
        <v>0.75</v>
      </c>
      <c r="F471" s="13"/>
      <c r="G471" s="16"/>
    </row>
    <row r="472" spans="1:7" ht="45.75" customHeight="1">
      <c r="A472" s="169" t="s">
        <v>43</v>
      </c>
      <c r="B472" s="172" t="s">
        <v>157</v>
      </c>
      <c r="C472" s="172"/>
      <c r="D472" s="38"/>
      <c r="E472" s="53"/>
      <c r="F472" s="53"/>
      <c r="G472" s="54"/>
    </row>
    <row r="473" spans="1:7" ht="15">
      <c r="A473" s="198"/>
      <c r="B473" s="180"/>
      <c r="C473" s="180"/>
      <c r="D473" s="122" t="s">
        <v>77</v>
      </c>
      <c r="E473" s="63">
        <v>1</v>
      </c>
      <c r="F473" s="64"/>
      <c r="G473" s="123"/>
    </row>
    <row r="474" spans="1:7" ht="47.25" customHeight="1">
      <c r="A474" s="170" t="s">
        <v>41</v>
      </c>
      <c r="B474" s="172" t="s">
        <v>27</v>
      </c>
      <c r="C474" s="172"/>
      <c r="D474" s="3"/>
      <c r="E474" s="7"/>
      <c r="F474" s="7"/>
      <c r="G474" s="8"/>
    </row>
    <row r="475" spans="1:7" ht="15.75" thickBot="1">
      <c r="A475" s="182"/>
      <c r="B475" s="199"/>
      <c r="C475" s="199"/>
      <c r="D475" s="124" t="s">
        <v>77</v>
      </c>
      <c r="E475" s="10">
        <v>1</v>
      </c>
      <c r="F475" s="111"/>
      <c r="G475" s="112"/>
    </row>
    <row r="476" spans="1:7" ht="13.5" thickBot="1">
      <c r="A476" s="34" t="s">
        <v>69</v>
      </c>
      <c r="B476" s="35" t="s">
        <v>54</v>
      </c>
      <c r="C476" s="33"/>
      <c r="D476" s="36"/>
      <c r="E476" s="37"/>
      <c r="F476" s="86"/>
      <c r="G476" s="51"/>
    </row>
    <row r="477" ht="13.5" thickBot="1">
      <c r="A477" s="31"/>
    </row>
    <row r="478" spans="1:7" ht="26.25" thickBot="1">
      <c r="A478" s="132" t="s">
        <v>167</v>
      </c>
      <c r="B478" s="19" t="s">
        <v>78</v>
      </c>
      <c r="C478" s="175" t="s">
        <v>60</v>
      </c>
      <c r="D478" s="176"/>
      <c r="E478" s="176"/>
      <c r="F478" s="176"/>
      <c r="G478" s="29" t="s">
        <v>76</v>
      </c>
    </row>
    <row r="479" spans="1:7" ht="26.25" thickBot="1">
      <c r="A479" s="133"/>
      <c r="B479" s="59" t="s">
        <v>151</v>
      </c>
      <c r="C479" s="177" t="s">
        <v>81</v>
      </c>
      <c r="D479" s="178"/>
      <c r="E479" s="178"/>
      <c r="F479" s="178"/>
      <c r="G479" s="28">
        <v>2</v>
      </c>
    </row>
    <row r="480" spans="1:7" ht="13.5" thickBot="1">
      <c r="A480" s="156" t="s">
        <v>159</v>
      </c>
      <c r="B480" s="157"/>
      <c r="C480" s="157"/>
      <c r="D480" s="157"/>
      <c r="E480" s="157"/>
      <c r="F480" s="157"/>
      <c r="G480" s="158"/>
    </row>
    <row r="481" spans="1:7" ht="12.75">
      <c r="A481" s="159" t="s">
        <v>61</v>
      </c>
      <c r="B481" s="161" t="s">
        <v>62</v>
      </c>
      <c r="C481" s="162"/>
      <c r="D481" s="165" t="s">
        <v>63</v>
      </c>
      <c r="E481" s="167" t="s">
        <v>64</v>
      </c>
      <c r="F481" s="165" t="s">
        <v>65</v>
      </c>
      <c r="G481" s="141" t="s">
        <v>66</v>
      </c>
    </row>
    <row r="482" spans="1:7" ht="13.5" thickBot="1">
      <c r="A482" s="160"/>
      <c r="B482" s="163"/>
      <c r="C482" s="164"/>
      <c r="D482" s="166"/>
      <c r="E482" s="168"/>
      <c r="F482" s="166"/>
      <c r="G482" s="142"/>
    </row>
    <row r="483" spans="1:7" ht="13.5" thickBot="1">
      <c r="A483" s="34" t="s">
        <v>119</v>
      </c>
      <c r="B483" s="181" t="s">
        <v>58</v>
      </c>
      <c r="C483" s="181"/>
      <c r="D483" s="36"/>
      <c r="E483" s="36"/>
      <c r="F483" s="36"/>
      <c r="G483" s="40"/>
    </row>
    <row r="484" spans="1:7" ht="117.75" customHeight="1">
      <c r="A484" s="170" t="s">
        <v>120</v>
      </c>
      <c r="B484" s="172" t="s">
        <v>30</v>
      </c>
      <c r="C484" s="172"/>
      <c r="D484" s="3"/>
      <c r="E484" s="7"/>
      <c r="F484" s="7"/>
      <c r="G484" s="8"/>
    </row>
    <row r="485" spans="1:7" ht="16.5">
      <c r="A485" s="170"/>
      <c r="B485" s="172"/>
      <c r="C485" s="172"/>
      <c r="D485" s="9" t="s">
        <v>68</v>
      </c>
      <c r="E485" s="12">
        <f>+E487+E489</f>
        <v>1.9500000000000002</v>
      </c>
      <c r="F485" s="13"/>
      <c r="G485" s="16"/>
    </row>
    <row r="486" spans="1:7" ht="67.5" customHeight="1">
      <c r="A486" s="170" t="s">
        <v>123</v>
      </c>
      <c r="B486" s="172" t="s">
        <v>31</v>
      </c>
      <c r="C486" s="172"/>
      <c r="D486" s="67"/>
      <c r="E486" s="12"/>
      <c r="F486" s="13"/>
      <c r="G486" s="16"/>
    </row>
    <row r="487" spans="1:7" ht="15.75">
      <c r="A487" s="170"/>
      <c r="B487" s="172"/>
      <c r="C487" s="172"/>
      <c r="D487" s="15" t="s">
        <v>68</v>
      </c>
      <c r="E487" s="12">
        <f>+E469</f>
        <v>1.2000000000000002</v>
      </c>
      <c r="F487" s="13"/>
      <c r="G487" s="16"/>
    </row>
    <row r="488" spans="1:7" ht="69" customHeight="1">
      <c r="A488" s="170" t="s">
        <v>124</v>
      </c>
      <c r="B488" s="172" t="s">
        <v>32</v>
      </c>
      <c r="C488" s="172"/>
      <c r="D488" s="67"/>
      <c r="E488" s="12"/>
      <c r="F488" s="13"/>
      <c r="G488" s="16"/>
    </row>
    <row r="489" spans="1:7" ht="16.5" thickBot="1">
      <c r="A489" s="170"/>
      <c r="B489" s="172"/>
      <c r="C489" s="172"/>
      <c r="D489" s="15" t="s">
        <v>68</v>
      </c>
      <c r="E489" s="12">
        <f>+E471</f>
        <v>0.75</v>
      </c>
      <c r="F489" s="13"/>
      <c r="G489" s="16"/>
    </row>
    <row r="490" spans="1:7" ht="42.75" customHeight="1">
      <c r="A490" s="169" t="s">
        <v>128</v>
      </c>
      <c r="B490" s="171" t="s">
        <v>29</v>
      </c>
      <c r="C490" s="171"/>
      <c r="D490" s="2"/>
      <c r="E490" s="5"/>
      <c r="F490" s="5"/>
      <c r="G490" s="6"/>
    </row>
    <row r="491" spans="1:7" ht="15">
      <c r="A491" s="170"/>
      <c r="B491" s="172"/>
      <c r="C491" s="172"/>
      <c r="D491" s="9" t="s">
        <v>77</v>
      </c>
      <c r="E491" s="12">
        <v>1</v>
      </c>
      <c r="F491" s="13"/>
      <c r="G491" s="16"/>
    </row>
    <row r="492" spans="1:7" ht="55.5" customHeight="1">
      <c r="A492" s="169" t="s">
        <v>129</v>
      </c>
      <c r="B492" s="197" t="s">
        <v>28</v>
      </c>
      <c r="C492" s="197"/>
      <c r="D492" s="65"/>
      <c r="E492" s="44"/>
      <c r="F492" s="43"/>
      <c r="G492" s="61"/>
    </row>
    <row r="493" spans="1:7" ht="12.75">
      <c r="A493" s="170"/>
      <c r="B493" s="172" t="s">
        <v>132</v>
      </c>
      <c r="C493" s="172"/>
      <c r="D493" s="15" t="s">
        <v>77</v>
      </c>
      <c r="E493" s="12">
        <v>2</v>
      </c>
      <c r="F493" s="13"/>
      <c r="G493" s="16"/>
    </row>
    <row r="494" spans="1:7" ht="12.75">
      <c r="A494" s="169" t="s">
        <v>33</v>
      </c>
      <c r="B494" s="197"/>
      <c r="C494" s="197"/>
      <c r="D494" s="65"/>
      <c r="E494" s="44"/>
      <c r="F494" s="43"/>
      <c r="G494" s="61"/>
    </row>
    <row r="495" spans="1:7" ht="13.5" thickBot="1">
      <c r="A495" s="170"/>
      <c r="B495" s="172"/>
      <c r="C495" s="172"/>
      <c r="D495" s="15"/>
      <c r="E495" s="12"/>
      <c r="F495" s="13"/>
      <c r="G495" s="16"/>
    </row>
    <row r="496" spans="1:7" ht="13.5" thickBot="1">
      <c r="A496" s="34" t="s">
        <v>197</v>
      </c>
      <c r="B496" s="173" t="s">
        <v>174</v>
      </c>
      <c r="C496" s="174"/>
      <c r="D496" s="39"/>
      <c r="E496" s="39"/>
      <c r="F496" s="85"/>
      <c r="G496" s="51"/>
    </row>
    <row r="501" ht="13.5" thickBot="1"/>
    <row r="502" spans="1:7" ht="26.25" thickBot="1">
      <c r="A502" s="132" t="s">
        <v>167</v>
      </c>
      <c r="B502" s="19" t="s">
        <v>78</v>
      </c>
      <c r="C502" s="175" t="s">
        <v>83</v>
      </c>
      <c r="D502" s="176"/>
      <c r="E502" s="176"/>
      <c r="F502" s="176"/>
      <c r="G502" s="29" t="s">
        <v>76</v>
      </c>
    </row>
    <row r="503" spans="1:7" ht="26.25" thickBot="1">
      <c r="A503" s="133"/>
      <c r="B503" s="59" t="s">
        <v>151</v>
      </c>
      <c r="C503" s="177" t="s">
        <v>81</v>
      </c>
      <c r="D503" s="178"/>
      <c r="E503" s="178"/>
      <c r="F503" s="178"/>
      <c r="G503" s="28">
        <v>3</v>
      </c>
    </row>
    <row r="504" spans="1:7" ht="13.5" thickBot="1">
      <c r="A504" s="156" t="s">
        <v>159</v>
      </c>
      <c r="B504" s="157"/>
      <c r="C504" s="157"/>
      <c r="D504" s="157"/>
      <c r="E504" s="157"/>
      <c r="F504" s="157"/>
      <c r="G504" s="158"/>
    </row>
    <row r="505" spans="1:7" ht="12.75">
      <c r="A505" s="159" t="s">
        <v>61</v>
      </c>
      <c r="B505" s="161" t="s">
        <v>62</v>
      </c>
      <c r="C505" s="162"/>
      <c r="D505" s="165" t="s">
        <v>63</v>
      </c>
      <c r="E505" s="167" t="s">
        <v>64</v>
      </c>
      <c r="F505" s="165" t="s">
        <v>65</v>
      </c>
      <c r="G505" s="141" t="s">
        <v>66</v>
      </c>
    </row>
    <row r="506" spans="1:7" ht="13.5" thickBot="1">
      <c r="A506" s="160"/>
      <c r="B506" s="163"/>
      <c r="C506" s="164"/>
      <c r="D506" s="166"/>
      <c r="E506" s="168"/>
      <c r="F506" s="166"/>
      <c r="G506" s="142"/>
    </row>
    <row r="507" spans="1:7" ht="12.75">
      <c r="A507" s="48" t="s">
        <v>69</v>
      </c>
      <c r="B507" s="47" t="s">
        <v>55</v>
      </c>
      <c r="C507" s="46"/>
      <c r="D507" s="2"/>
      <c r="E507" s="2"/>
      <c r="F507" s="2"/>
      <c r="G507" s="75">
        <f>+G476</f>
        <v>0</v>
      </c>
    </row>
    <row r="508" spans="1:7" ht="13.5" thickBot="1">
      <c r="A508" s="49" t="s">
        <v>119</v>
      </c>
      <c r="B508" s="153" t="s">
        <v>58</v>
      </c>
      <c r="C508" s="154"/>
      <c r="D508" s="32"/>
      <c r="E508" s="32"/>
      <c r="F508" s="32"/>
      <c r="G508" s="77">
        <f>+G496</f>
        <v>0</v>
      </c>
    </row>
    <row r="509" spans="1:7" ht="13.5" thickBot="1">
      <c r="A509" s="41"/>
      <c r="B509" s="155" t="s">
        <v>56</v>
      </c>
      <c r="C509" s="155" t="s">
        <v>59</v>
      </c>
      <c r="D509" s="42"/>
      <c r="E509" s="4"/>
      <c r="F509" s="4"/>
      <c r="G509" s="52">
        <f>SUM(G507:G508)</f>
        <v>0</v>
      </c>
    </row>
    <row r="512" ht="12.75">
      <c r="B512" s="1"/>
    </row>
    <row r="513" ht="12.75">
      <c r="B513" s="1"/>
    </row>
    <row r="515" ht="13.5" thickBot="1"/>
    <row r="516" spans="1:7" ht="26.25" thickBot="1">
      <c r="A516" s="132" t="s">
        <v>168</v>
      </c>
      <c r="B516" s="19" t="s">
        <v>78</v>
      </c>
      <c r="C516" s="175" t="s">
        <v>60</v>
      </c>
      <c r="D516" s="176"/>
      <c r="E516" s="176"/>
      <c r="F516" s="176"/>
      <c r="G516" s="29" t="s">
        <v>76</v>
      </c>
    </row>
    <row r="517" spans="1:7" ht="26.25" thickBot="1">
      <c r="A517" s="133"/>
      <c r="B517" s="59" t="s">
        <v>175</v>
      </c>
      <c r="C517" s="177" t="s">
        <v>81</v>
      </c>
      <c r="D517" s="178"/>
      <c r="E517" s="178"/>
      <c r="F517" s="178"/>
      <c r="G517" s="28">
        <v>1</v>
      </c>
    </row>
    <row r="518" spans="1:7" ht="13.5" thickBot="1">
      <c r="A518" s="156" t="s">
        <v>159</v>
      </c>
      <c r="B518" s="157"/>
      <c r="C518" s="157"/>
      <c r="D518" s="157"/>
      <c r="E518" s="157"/>
      <c r="F518" s="157"/>
      <c r="G518" s="158"/>
    </row>
    <row r="519" spans="1:7" ht="12.75">
      <c r="A519" s="159" t="s">
        <v>61</v>
      </c>
      <c r="B519" s="161" t="s">
        <v>62</v>
      </c>
      <c r="C519" s="162"/>
      <c r="D519" s="165" t="s">
        <v>63</v>
      </c>
      <c r="E519" s="167" t="s">
        <v>64</v>
      </c>
      <c r="F519" s="165" t="s">
        <v>65</v>
      </c>
      <c r="G519" s="141" t="s">
        <v>66</v>
      </c>
    </row>
    <row r="520" spans="1:7" ht="13.5" thickBot="1">
      <c r="A520" s="160"/>
      <c r="B520" s="163"/>
      <c r="C520" s="164"/>
      <c r="D520" s="166"/>
      <c r="E520" s="168"/>
      <c r="F520" s="166"/>
      <c r="G520" s="142"/>
    </row>
    <row r="521" spans="1:7" ht="12.75">
      <c r="A521" s="188"/>
      <c r="B521" s="190" t="s">
        <v>67</v>
      </c>
      <c r="C521" s="190"/>
      <c r="D521" s="191"/>
      <c r="E521" s="193"/>
      <c r="F521" s="193"/>
      <c r="G521" s="195"/>
    </row>
    <row r="522" spans="1:7" ht="35.25" customHeight="1">
      <c r="A522" s="189"/>
      <c r="B522" s="172" t="s">
        <v>188</v>
      </c>
      <c r="C522" s="172"/>
      <c r="D522" s="192"/>
      <c r="E522" s="194"/>
      <c r="F522" s="194"/>
      <c r="G522" s="196"/>
    </row>
    <row r="523" spans="1:7" ht="13.5" thickBot="1">
      <c r="A523" s="22"/>
      <c r="B523" s="11"/>
      <c r="C523" s="11"/>
      <c r="D523" s="11"/>
      <c r="E523" s="11"/>
      <c r="F523" s="11"/>
      <c r="G523" s="11"/>
    </row>
    <row r="524" spans="1:7" ht="12.75">
      <c r="A524" s="27">
        <v>1</v>
      </c>
      <c r="B524" s="183" t="s">
        <v>54</v>
      </c>
      <c r="C524" s="184"/>
      <c r="D524" s="184"/>
      <c r="E524" s="184"/>
      <c r="F524" s="184"/>
      <c r="G524" s="185"/>
    </row>
    <row r="525" spans="1:7" ht="66" customHeight="1">
      <c r="A525" s="170" t="s">
        <v>155</v>
      </c>
      <c r="B525" s="186" t="s">
        <v>195</v>
      </c>
      <c r="C525" s="187"/>
      <c r="D525" s="3"/>
      <c r="E525" s="7"/>
      <c r="F525" s="7"/>
      <c r="G525" s="8"/>
    </row>
    <row r="526" spans="1:7" ht="16.5">
      <c r="A526" s="170"/>
      <c r="B526" s="180"/>
      <c r="C526" s="180"/>
      <c r="D526" s="9" t="s">
        <v>68</v>
      </c>
      <c r="E526" s="12">
        <v>0.5</v>
      </c>
      <c r="F526" s="13"/>
      <c r="G526" s="16"/>
    </row>
    <row r="527" spans="1:7" ht="101.25" customHeight="1">
      <c r="A527" s="169" t="s">
        <v>156</v>
      </c>
      <c r="B527" s="172" t="s">
        <v>194</v>
      </c>
      <c r="C527" s="172"/>
      <c r="D527" s="3"/>
      <c r="E527" s="7"/>
      <c r="F527" s="7"/>
      <c r="G527" s="14"/>
    </row>
    <row r="528" spans="1:7" ht="16.5">
      <c r="A528" s="170"/>
      <c r="B528" s="172"/>
      <c r="C528" s="172"/>
      <c r="D528" s="9" t="s">
        <v>68</v>
      </c>
      <c r="E528" s="12">
        <v>1</v>
      </c>
      <c r="F528" s="13"/>
      <c r="G528" s="16"/>
    </row>
    <row r="529" spans="1:7" ht="58.5" customHeight="1">
      <c r="A529" s="169" t="s">
        <v>154</v>
      </c>
      <c r="B529" s="172" t="s">
        <v>34</v>
      </c>
      <c r="C529" s="172"/>
      <c r="D529" s="38"/>
      <c r="E529" s="53"/>
      <c r="F529" s="53"/>
      <c r="G529" s="54"/>
    </row>
    <row r="530" spans="1:7" ht="15.75" thickBot="1">
      <c r="A530" s="182"/>
      <c r="B530" s="172"/>
      <c r="C530" s="172"/>
      <c r="D530" s="9" t="s">
        <v>77</v>
      </c>
      <c r="E530" s="12">
        <v>1</v>
      </c>
      <c r="F530" s="13"/>
      <c r="G530" s="16"/>
    </row>
    <row r="531" spans="1:7" ht="57.75" customHeight="1">
      <c r="A531" s="169" t="s">
        <v>43</v>
      </c>
      <c r="B531" s="172" t="s">
        <v>34</v>
      </c>
      <c r="C531" s="172"/>
      <c r="D531" s="38"/>
      <c r="E531" s="53"/>
      <c r="F531" s="53"/>
      <c r="G531" s="54"/>
    </row>
    <row r="532" spans="1:7" ht="15.75" thickBot="1">
      <c r="A532" s="182"/>
      <c r="B532" s="172"/>
      <c r="C532" s="172"/>
      <c r="D532" s="9" t="s">
        <v>77</v>
      </c>
      <c r="E532" s="12">
        <v>1</v>
      </c>
      <c r="F532" s="13"/>
      <c r="G532" s="16"/>
    </row>
    <row r="533" spans="1:7" ht="13.5" thickBot="1">
      <c r="A533" s="34" t="s">
        <v>69</v>
      </c>
      <c r="B533" s="35" t="s">
        <v>54</v>
      </c>
      <c r="C533" s="33"/>
      <c r="D533" s="36"/>
      <c r="E533" s="37"/>
      <c r="F533" s="86"/>
      <c r="G533" s="51"/>
    </row>
    <row r="534" ht="13.5" thickBot="1">
      <c r="A534" s="31"/>
    </row>
    <row r="535" spans="1:7" ht="26.25" thickBot="1">
      <c r="A535" s="132" t="s">
        <v>168</v>
      </c>
      <c r="B535" s="19" t="s">
        <v>78</v>
      </c>
      <c r="C535" s="175" t="s">
        <v>60</v>
      </c>
      <c r="D535" s="176"/>
      <c r="E535" s="176"/>
      <c r="F535" s="176"/>
      <c r="G535" s="29" t="s">
        <v>76</v>
      </c>
    </row>
    <row r="536" spans="1:7" ht="26.25" thickBot="1">
      <c r="A536" s="133"/>
      <c r="B536" s="59" t="s">
        <v>175</v>
      </c>
      <c r="C536" s="177" t="s">
        <v>81</v>
      </c>
      <c r="D536" s="178"/>
      <c r="E536" s="178"/>
      <c r="F536" s="178"/>
      <c r="G536" s="28">
        <v>2</v>
      </c>
    </row>
    <row r="537" spans="1:7" ht="13.5" thickBot="1">
      <c r="A537" s="156" t="s">
        <v>159</v>
      </c>
      <c r="B537" s="157"/>
      <c r="C537" s="157"/>
      <c r="D537" s="157"/>
      <c r="E537" s="157"/>
      <c r="F537" s="157"/>
      <c r="G537" s="158"/>
    </row>
    <row r="538" spans="1:7" ht="12.75">
      <c r="A538" s="159" t="s">
        <v>61</v>
      </c>
      <c r="B538" s="161" t="s">
        <v>62</v>
      </c>
      <c r="C538" s="162"/>
      <c r="D538" s="165" t="s">
        <v>63</v>
      </c>
      <c r="E538" s="167" t="s">
        <v>64</v>
      </c>
      <c r="F538" s="165" t="s">
        <v>65</v>
      </c>
      <c r="G538" s="141" t="s">
        <v>66</v>
      </c>
    </row>
    <row r="539" spans="1:7" ht="13.5" thickBot="1">
      <c r="A539" s="160"/>
      <c r="B539" s="163"/>
      <c r="C539" s="164"/>
      <c r="D539" s="166"/>
      <c r="E539" s="168"/>
      <c r="F539" s="166"/>
      <c r="G539" s="142"/>
    </row>
    <row r="540" spans="1:7" ht="13.5" thickBot="1">
      <c r="A540" s="34" t="s">
        <v>119</v>
      </c>
      <c r="B540" s="181" t="s">
        <v>58</v>
      </c>
      <c r="C540" s="181"/>
      <c r="D540" s="36"/>
      <c r="E540" s="36"/>
      <c r="F540" s="36"/>
      <c r="G540" s="40"/>
    </row>
    <row r="541" spans="1:7" ht="81.75" customHeight="1">
      <c r="A541" s="170" t="s">
        <v>120</v>
      </c>
      <c r="B541" s="172" t="s">
        <v>30</v>
      </c>
      <c r="C541" s="172"/>
      <c r="D541" s="3"/>
      <c r="E541" s="7"/>
      <c r="F541" s="7"/>
      <c r="G541" s="8"/>
    </row>
    <row r="542" spans="1:7" ht="17.25" thickBot="1">
      <c r="A542" s="170"/>
      <c r="B542" s="172"/>
      <c r="C542" s="172"/>
      <c r="D542" s="9" t="s">
        <v>68</v>
      </c>
      <c r="E542" s="12">
        <v>0.5</v>
      </c>
      <c r="F542" s="13"/>
      <c r="G542" s="16"/>
    </row>
    <row r="543" spans="1:7" ht="76.5" customHeight="1">
      <c r="A543" s="179" t="s">
        <v>123</v>
      </c>
      <c r="B543" s="171" t="s">
        <v>35</v>
      </c>
      <c r="C543" s="171"/>
      <c r="D543" s="2"/>
      <c r="E543" s="18"/>
      <c r="F543" s="18"/>
      <c r="G543" s="23"/>
    </row>
    <row r="544" spans="1:7" ht="16.5">
      <c r="A544" s="170"/>
      <c r="B544" s="180"/>
      <c r="C544" s="180"/>
      <c r="D544" s="9" t="s">
        <v>68</v>
      </c>
      <c r="E544" s="12">
        <v>1</v>
      </c>
      <c r="F544" s="12"/>
      <c r="G544" s="16"/>
    </row>
    <row r="545" spans="1:7" ht="120" customHeight="1">
      <c r="A545" s="170" t="s">
        <v>124</v>
      </c>
      <c r="B545" s="172" t="s">
        <v>121</v>
      </c>
      <c r="C545" s="172"/>
      <c r="D545" s="57"/>
      <c r="E545" s="12"/>
      <c r="F545" s="13"/>
      <c r="G545" s="16"/>
    </row>
    <row r="546" spans="1:7" ht="15.75">
      <c r="A546" s="170"/>
      <c r="B546" s="172"/>
      <c r="C546" s="172"/>
      <c r="D546" s="15" t="s">
        <v>68</v>
      </c>
      <c r="E546" s="12">
        <v>1.5</v>
      </c>
      <c r="F546" s="13"/>
      <c r="G546" s="16"/>
    </row>
    <row r="547" spans="1:7" ht="68.25" customHeight="1">
      <c r="A547" s="170" t="s">
        <v>126</v>
      </c>
      <c r="B547" s="172" t="s">
        <v>31</v>
      </c>
      <c r="C547" s="172"/>
      <c r="D547" s="67"/>
      <c r="E547" s="12"/>
      <c r="F547" s="13"/>
      <c r="G547" s="16"/>
    </row>
    <row r="548" spans="1:7" ht="15.75">
      <c r="A548" s="170"/>
      <c r="B548" s="172"/>
      <c r="C548" s="172"/>
      <c r="D548" s="15" t="s">
        <v>68</v>
      </c>
      <c r="E548" s="12">
        <f>+E526</f>
        <v>0.5</v>
      </c>
      <c r="F548" s="13"/>
      <c r="G548" s="16"/>
    </row>
    <row r="549" spans="1:7" ht="67.5" customHeight="1">
      <c r="A549" s="170" t="s">
        <v>128</v>
      </c>
      <c r="B549" s="172" t="s">
        <v>32</v>
      </c>
      <c r="C549" s="172"/>
      <c r="D549" s="67"/>
      <c r="E549" s="12"/>
      <c r="F549" s="13"/>
      <c r="G549" s="16"/>
    </row>
    <row r="550" spans="1:7" ht="16.5" thickBot="1">
      <c r="A550" s="170"/>
      <c r="B550" s="172"/>
      <c r="C550" s="172"/>
      <c r="D550" s="15" t="s">
        <v>68</v>
      </c>
      <c r="E550" s="12">
        <f>+E528</f>
        <v>1</v>
      </c>
      <c r="F550" s="13"/>
      <c r="G550" s="16"/>
    </row>
    <row r="551" spans="1:7" ht="42" customHeight="1">
      <c r="A551" s="169" t="s">
        <v>128</v>
      </c>
      <c r="B551" s="171" t="s">
        <v>10</v>
      </c>
      <c r="C551" s="171"/>
      <c r="D551" s="2"/>
      <c r="E551" s="5"/>
      <c r="F551" s="5"/>
      <c r="G551" s="6"/>
    </row>
    <row r="552" spans="1:7" ht="15.75" thickBot="1">
      <c r="A552" s="170"/>
      <c r="B552" s="172"/>
      <c r="C552" s="172"/>
      <c r="D552" s="9" t="s">
        <v>77</v>
      </c>
      <c r="E552" s="12">
        <v>1</v>
      </c>
      <c r="F552" s="13"/>
      <c r="G552" s="16"/>
    </row>
    <row r="553" spans="1:7" ht="13.5" thickBot="1">
      <c r="A553" s="34" t="s">
        <v>176</v>
      </c>
      <c r="B553" s="173" t="s">
        <v>177</v>
      </c>
      <c r="C553" s="174"/>
      <c r="D553" s="39"/>
      <c r="E553" s="39"/>
      <c r="F553" s="85"/>
      <c r="G553" s="51"/>
    </row>
    <row r="556" ht="13.5" thickBot="1"/>
    <row r="557" spans="1:7" ht="26.25" thickBot="1">
      <c r="A557" s="132" t="s">
        <v>168</v>
      </c>
      <c r="B557" s="19" t="s">
        <v>78</v>
      </c>
      <c r="C557" s="175" t="s">
        <v>83</v>
      </c>
      <c r="D557" s="176"/>
      <c r="E557" s="176"/>
      <c r="F557" s="176"/>
      <c r="G557" s="29" t="s">
        <v>76</v>
      </c>
    </row>
    <row r="558" spans="1:7" ht="26.25" thickBot="1">
      <c r="A558" s="133"/>
      <c r="B558" s="59" t="s">
        <v>175</v>
      </c>
      <c r="C558" s="177" t="s">
        <v>81</v>
      </c>
      <c r="D558" s="178"/>
      <c r="E558" s="178"/>
      <c r="F558" s="178"/>
      <c r="G558" s="28">
        <v>3</v>
      </c>
    </row>
    <row r="559" spans="1:7" ht="13.5" thickBot="1">
      <c r="A559" s="156" t="s">
        <v>159</v>
      </c>
      <c r="B559" s="157"/>
      <c r="C559" s="157"/>
      <c r="D559" s="157"/>
      <c r="E559" s="157"/>
      <c r="F559" s="157"/>
      <c r="G559" s="158"/>
    </row>
    <row r="560" spans="1:7" ht="12.75">
      <c r="A560" s="159" t="s">
        <v>61</v>
      </c>
      <c r="B560" s="161" t="s">
        <v>62</v>
      </c>
      <c r="C560" s="162"/>
      <c r="D560" s="165" t="s">
        <v>63</v>
      </c>
      <c r="E560" s="167" t="s">
        <v>64</v>
      </c>
      <c r="F560" s="165" t="s">
        <v>65</v>
      </c>
      <c r="G560" s="141" t="s">
        <v>66</v>
      </c>
    </row>
    <row r="561" spans="1:7" ht="13.5" thickBot="1">
      <c r="A561" s="160"/>
      <c r="B561" s="163"/>
      <c r="C561" s="164"/>
      <c r="D561" s="166"/>
      <c r="E561" s="168"/>
      <c r="F561" s="166"/>
      <c r="G561" s="142"/>
    </row>
    <row r="562" spans="1:7" ht="12.75">
      <c r="A562" s="48" t="s">
        <v>69</v>
      </c>
      <c r="B562" s="47" t="s">
        <v>55</v>
      </c>
      <c r="C562" s="46"/>
      <c r="D562" s="2"/>
      <c r="E562" s="2"/>
      <c r="F562" s="2"/>
      <c r="G562" s="75">
        <f>+G533</f>
        <v>0</v>
      </c>
    </row>
    <row r="563" spans="1:7" ht="13.5" thickBot="1">
      <c r="A563" s="49" t="s">
        <v>119</v>
      </c>
      <c r="B563" s="153" t="s">
        <v>58</v>
      </c>
      <c r="C563" s="154"/>
      <c r="D563" s="32"/>
      <c r="E563" s="32"/>
      <c r="F563" s="32"/>
      <c r="G563" s="77">
        <f>+G553</f>
        <v>0</v>
      </c>
    </row>
    <row r="564" spans="1:7" ht="13.5" thickBot="1">
      <c r="A564" s="41"/>
      <c r="B564" s="155" t="s">
        <v>56</v>
      </c>
      <c r="C564" s="155" t="s">
        <v>59</v>
      </c>
      <c r="D564" s="42"/>
      <c r="E564" s="4"/>
      <c r="F564" s="4"/>
      <c r="G564" s="52">
        <f>SUM(G562:G563)</f>
        <v>0</v>
      </c>
    </row>
    <row r="566" ht="13.5" thickBot="1"/>
    <row r="567" spans="1:7" ht="12.75" customHeight="1">
      <c r="A567" s="132" t="s">
        <v>169</v>
      </c>
      <c r="B567" s="135" t="s">
        <v>158</v>
      </c>
      <c r="C567" s="136"/>
      <c r="D567" s="136"/>
      <c r="E567" s="136"/>
      <c r="F567" s="136"/>
      <c r="G567" s="137"/>
    </row>
    <row r="568" spans="1:7" ht="21.75" customHeight="1" thickBot="1">
      <c r="A568" s="133"/>
      <c r="B568" s="138"/>
      <c r="C568" s="139"/>
      <c r="D568" s="139"/>
      <c r="E568" s="139"/>
      <c r="F568" s="139"/>
      <c r="G568" s="140"/>
    </row>
    <row r="569" ht="33.75">
      <c r="A569" s="80"/>
    </row>
    <row r="570" spans="1:6" ht="12.75">
      <c r="A570" s="134" t="s">
        <v>24</v>
      </c>
      <c r="B570" s="134"/>
      <c r="C570" s="134"/>
      <c r="D570" s="134"/>
      <c r="E570" s="134"/>
      <c r="F570" s="134"/>
    </row>
    <row r="571" spans="1:6" ht="12.75">
      <c r="A571" s="134" t="s">
        <v>25</v>
      </c>
      <c r="B571" s="134"/>
      <c r="C571" s="134"/>
      <c r="D571" s="134"/>
      <c r="E571" s="134"/>
      <c r="F571" s="134"/>
    </row>
    <row r="572" spans="1:6" ht="12.75">
      <c r="A572" s="134" t="s">
        <v>26</v>
      </c>
      <c r="B572" s="134"/>
      <c r="C572" s="134"/>
      <c r="D572" s="134"/>
      <c r="E572" s="134"/>
      <c r="F572" s="134"/>
    </row>
    <row r="573" spans="1:6" ht="12.75">
      <c r="A573" s="82"/>
      <c r="B573" s="82"/>
      <c r="C573" s="82"/>
      <c r="D573" s="82"/>
      <c r="E573" s="82"/>
      <c r="F573" s="82"/>
    </row>
    <row r="574" spans="1:7" ht="13.5" thickBot="1">
      <c r="A574" s="82"/>
      <c r="B574" s="82"/>
      <c r="C574" s="82"/>
      <c r="D574" s="82"/>
      <c r="E574" s="82"/>
      <c r="F574" s="82"/>
      <c r="G574" s="82"/>
    </row>
    <row r="575" spans="1:7" ht="12.75" customHeight="1">
      <c r="A575" s="143" t="s">
        <v>11</v>
      </c>
      <c r="B575" s="143"/>
      <c r="C575" s="146"/>
      <c r="D575" s="148"/>
      <c r="E575" s="130"/>
      <c r="F575" s="150"/>
      <c r="G575" s="141" t="s">
        <v>66</v>
      </c>
    </row>
    <row r="576" spans="1:7" ht="13.5" customHeight="1" thickBot="1">
      <c r="A576" s="144"/>
      <c r="B576" s="144"/>
      <c r="C576" s="147"/>
      <c r="D576" s="149"/>
      <c r="E576" s="131"/>
      <c r="F576" s="151"/>
      <c r="G576" s="142"/>
    </row>
    <row r="577" spans="1:7" ht="12.75">
      <c r="A577" s="79">
        <v>1</v>
      </c>
      <c r="B577" t="s">
        <v>12</v>
      </c>
      <c r="C577" s="81"/>
      <c r="D577" s="81"/>
      <c r="E577" s="81"/>
      <c r="G577" s="81">
        <f>G578</f>
        <v>0</v>
      </c>
    </row>
    <row r="578" spans="1:7" ht="12.75">
      <c r="A578" s="79">
        <v>2</v>
      </c>
      <c r="B578" t="s">
        <v>13</v>
      </c>
      <c r="C578" s="81"/>
      <c r="D578" s="81"/>
      <c r="E578" s="81"/>
      <c r="G578" s="81">
        <f>G579</f>
        <v>0</v>
      </c>
    </row>
    <row r="579" spans="1:7" ht="12.75">
      <c r="A579" s="79">
        <v>3</v>
      </c>
      <c r="B579" t="s">
        <v>14</v>
      </c>
      <c r="C579" s="81"/>
      <c r="D579" s="81"/>
      <c r="E579" s="81"/>
      <c r="G579" s="81">
        <f>G118</f>
        <v>0</v>
      </c>
    </row>
    <row r="580" spans="1:7" ht="12.75">
      <c r="A580" s="79">
        <v>4</v>
      </c>
      <c r="B580" t="s">
        <v>15</v>
      </c>
      <c r="C580" s="81"/>
      <c r="D580" s="81"/>
      <c r="E580" s="81"/>
      <c r="G580" s="81">
        <f>G581</f>
        <v>0</v>
      </c>
    </row>
    <row r="581" spans="1:7" ht="12.75">
      <c r="A581" s="79">
        <v>5</v>
      </c>
      <c r="B581" t="s">
        <v>16</v>
      </c>
      <c r="C581" s="81"/>
      <c r="D581" s="81"/>
      <c r="E581" s="81"/>
      <c r="G581" s="81">
        <f>G582</f>
        <v>0</v>
      </c>
    </row>
    <row r="582" spans="1:7" ht="12.75">
      <c r="A582" s="79">
        <v>6</v>
      </c>
      <c r="B582" t="s">
        <v>17</v>
      </c>
      <c r="C582" s="81"/>
      <c r="D582" s="81"/>
      <c r="E582" s="81"/>
      <c r="G582" s="81">
        <f>G232</f>
        <v>0</v>
      </c>
    </row>
    <row r="583" spans="1:7" ht="12.75">
      <c r="A583" s="79">
        <v>7</v>
      </c>
      <c r="B583" t="s">
        <v>18</v>
      </c>
      <c r="C583" s="81"/>
      <c r="D583" s="81"/>
      <c r="E583" s="81"/>
      <c r="G583" s="81">
        <f>G287</f>
        <v>0</v>
      </c>
    </row>
    <row r="584" spans="1:7" ht="12.75">
      <c r="A584" s="79">
        <v>8</v>
      </c>
      <c r="B584" t="s">
        <v>19</v>
      </c>
      <c r="C584" s="81"/>
      <c r="D584" s="81"/>
      <c r="E584" s="81"/>
      <c r="G584" s="81">
        <f>G358</f>
        <v>0</v>
      </c>
    </row>
    <row r="585" spans="1:7" ht="12.75">
      <c r="A585" s="79">
        <v>9</v>
      </c>
      <c r="B585" t="s">
        <v>20</v>
      </c>
      <c r="C585" s="81"/>
      <c r="D585" s="81"/>
      <c r="E585" s="81"/>
      <c r="G585" s="81">
        <f>G385</f>
        <v>0</v>
      </c>
    </row>
    <row r="586" spans="1:7" ht="12.75">
      <c r="A586" s="79">
        <v>10</v>
      </c>
      <c r="B586" t="s">
        <v>148</v>
      </c>
      <c r="C586" s="81"/>
      <c r="D586" s="81"/>
      <c r="E586" s="81"/>
      <c r="G586" s="81">
        <f>G452</f>
        <v>0</v>
      </c>
    </row>
    <row r="587" spans="1:7" ht="12.75">
      <c r="A587" s="79">
        <v>11</v>
      </c>
      <c r="B587" t="s">
        <v>21</v>
      </c>
      <c r="C587" s="81"/>
      <c r="D587" s="81"/>
      <c r="E587" s="81"/>
      <c r="G587" s="81">
        <f>G509</f>
        <v>0</v>
      </c>
    </row>
    <row r="588" spans="1:7" ht="12.75">
      <c r="A588" s="79">
        <v>12</v>
      </c>
      <c r="B588" t="s">
        <v>22</v>
      </c>
      <c r="C588" s="81"/>
      <c r="D588" s="81"/>
      <c r="E588" s="81"/>
      <c r="G588" s="81">
        <f>+G564</f>
        <v>0</v>
      </c>
    </row>
    <row r="590" spans="2:7" ht="12.75">
      <c r="B590" s="83" t="s">
        <v>23</v>
      </c>
      <c r="C590" s="84"/>
      <c r="D590" s="84"/>
      <c r="E590" s="84"/>
      <c r="F590" s="145">
        <f>SUM(G577:G589)</f>
        <v>0</v>
      </c>
      <c r="G590" s="145"/>
    </row>
    <row r="591" ht="12.75">
      <c r="B591" s="1"/>
    </row>
    <row r="592" ht="12.75">
      <c r="B592" s="1"/>
    </row>
    <row r="599" spans="2:5" ht="15">
      <c r="B599" s="128"/>
      <c r="E599" s="129"/>
    </row>
    <row r="600" ht="15">
      <c r="B600" s="128"/>
    </row>
    <row r="602" spans="1:6" ht="12.75">
      <c r="A602" s="129"/>
      <c r="B602" s="129"/>
      <c r="C602" s="129"/>
      <c r="D602" s="129"/>
      <c r="E602" s="129"/>
      <c r="F602" s="129"/>
    </row>
    <row r="603" spans="1:6" ht="12.75">
      <c r="A603" s="129"/>
      <c r="B603" s="129"/>
      <c r="C603" s="129"/>
      <c r="D603" s="129"/>
      <c r="E603" s="129"/>
      <c r="F603" s="129"/>
    </row>
    <row r="604" spans="1:6" ht="12.75">
      <c r="A604" s="129"/>
      <c r="B604" s="129"/>
      <c r="C604" s="129"/>
      <c r="D604" s="129"/>
      <c r="E604" s="129"/>
      <c r="F604" s="129"/>
    </row>
    <row r="605" spans="1:6" ht="12.75">
      <c r="A605" s="129"/>
      <c r="B605" s="129"/>
      <c r="C605" s="129"/>
      <c r="D605" s="129"/>
      <c r="E605" s="129"/>
      <c r="F605" s="129"/>
    </row>
    <row r="606" spans="1:6" ht="12.75">
      <c r="A606" s="129"/>
      <c r="B606" s="129"/>
      <c r="C606" s="129"/>
      <c r="D606" s="129"/>
      <c r="E606" s="129"/>
      <c r="F606" s="129"/>
    </row>
    <row r="607" spans="1:6" ht="12.75">
      <c r="A607" s="129"/>
      <c r="B607" s="129"/>
      <c r="C607" s="129"/>
      <c r="D607" s="129"/>
      <c r="E607" s="129"/>
      <c r="F607" s="129"/>
    </row>
    <row r="608" spans="1:6" ht="12.75">
      <c r="A608" s="129"/>
      <c r="B608" s="129"/>
      <c r="C608" s="129"/>
      <c r="D608" s="129"/>
      <c r="E608" s="129"/>
      <c r="F608" s="129"/>
    </row>
  </sheetData>
  <sheetProtection/>
  <mergeCells count="743">
    <mergeCell ref="F74:F75"/>
    <mergeCell ref="F60:F61"/>
    <mergeCell ref="F44:F45"/>
    <mergeCell ref="F30:F31"/>
    <mergeCell ref="C41:F41"/>
    <mergeCell ref="C42:F42"/>
    <mergeCell ref="A43:G43"/>
    <mergeCell ref="A44:A45"/>
    <mergeCell ref="B44:C45"/>
    <mergeCell ref="G44:G45"/>
    <mergeCell ref="B65:C65"/>
    <mergeCell ref="E74:E75"/>
    <mergeCell ref="B114:C114"/>
    <mergeCell ref="B85:C85"/>
    <mergeCell ref="B92:C92"/>
    <mergeCell ref="B93:C93"/>
    <mergeCell ref="B76:C76"/>
    <mergeCell ref="B77:C77"/>
    <mergeCell ref="D89:D90"/>
    <mergeCell ref="E89:E90"/>
    <mergeCell ref="A89:A90"/>
    <mergeCell ref="A74:A75"/>
    <mergeCell ref="B74:C75"/>
    <mergeCell ref="A78:A79"/>
    <mergeCell ref="B67:C67"/>
    <mergeCell ref="B68:C68"/>
    <mergeCell ref="B84:C84"/>
    <mergeCell ref="B80:C80"/>
    <mergeCell ref="B81:C81"/>
    <mergeCell ref="G60:G61"/>
    <mergeCell ref="G74:G75"/>
    <mergeCell ref="C71:F71"/>
    <mergeCell ref="C72:F72"/>
    <mergeCell ref="A73:G73"/>
    <mergeCell ref="A67:A68"/>
    <mergeCell ref="D60:D61"/>
    <mergeCell ref="E60:E61"/>
    <mergeCell ref="B63:C63"/>
    <mergeCell ref="D74:D75"/>
    <mergeCell ref="C28:F28"/>
    <mergeCell ref="B33:C33"/>
    <mergeCell ref="B34:C34"/>
    <mergeCell ref="B37:C37"/>
    <mergeCell ref="B35:C35"/>
    <mergeCell ref="B36:C36"/>
    <mergeCell ref="A29:G29"/>
    <mergeCell ref="B30:C31"/>
    <mergeCell ref="B32:G32"/>
    <mergeCell ref="A33:A34"/>
    <mergeCell ref="B18:C18"/>
    <mergeCell ref="B19:C19"/>
    <mergeCell ref="B20:C20"/>
    <mergeCell ref="A111:A112"/>
    <mergeCell ref="B111:C112"/>
    <mergeCell ref="C109:F109"/>
    <mergeCell ref="C108:F108"/>
    <mergeCell ref="D44:D45"/>
    <mergeCell ref="E44:E45"/>
    <mergeCell ref="B46:C46"/>
    <mergeCell ref="A30:A31"/>
    <mergeCell ref="C1:F1"/>
    <mergeCell ref="C2:F2"/>
    <mergeCell ref="E5:E6"/>
    <mergeCell ref="D5:D6"/>
    <mergeCell ref="A3:G3"/>
    <mergeCell ref="A5:A6"/>
    <mergeCell ref="B5:C6"/>
    <mergeCell ref="G5:G6"/>
    <mergeCell ref="F5:F6"/>
    <mergeCell ref="C27:F27"/>
    <mergeCell ref="A19:A20"/>
    <mergeCell ref="F7:F8"/>
    <mergeCell ref="B13:C13"/>
    <mergeCell ref="B12:C12"/>
    <mergeCell ref="B10:G10"/>
    <mergeCell ref="B15:C15"/>
    <mergeCell ref="B16:C16"/>
    <mergeCell ref="B23:C23"/>
    <mergeCell ref="B24:C24"/>
    <mergeCell ref="G7:G8"/>
    <mergeCell ref="B7:C7"/>
    <mergeCell ref="E7:E8"/>
    <mergeCell ref="B22:C22"/>
    <mergeCell ref="B11:C11"/>
    <mergeCell ref="B8:C8"/>
    <mergeCell ref="D7:D8"/>
    <mergeCell ref="B21:C21"/>
    <mergeCell ref="B14:C14"/>
    <mergeCell ref="B17:C17"/>
    <mergeCell ref="B118:C118"/>
    <mergeCell ref="C57:F57"/>
    <mergeCell ref="C58:F58"/>
    <mergeCell ref="A59:G59"/>
    <mergeCell ref="A60:A61"/>
    <mergeCell ref="B60:C61"/>
    <mergeCell ref="D111:D112"/>
    <mergeCell ref="G111:G112"/>
    <mergeCell ref="E111:E112"/>
    <mergeCell ref="F111:F112"/>
    <mergeCell ref="G30:G31"/>
    <mergeCell ref="D30:D31"/>
    <mergeCell ref="E30:E31"/>
    <mergeCell ref="B64:C64"/>
    <mergeCell ref="B47:C47"/>
    <mergeCell ref="B48:C48"/>
    <mergeCell ref="B62:C62"/>
    <mergeCell ref="B51:C51"/>
    <mergeCell ref="B52:C52"/>
    <mergeCell ref="B38:C38"/>
    <mergeCell ref="B66:C66"/>
    <mergeCell ref="B78:C78"/>
    <mergeCell ref="B79:C79"/>
    <mergeCell ref="A82:A83"/>
    <mergeCell ref="B82:C82"/>
    <mergeCell ref="B83:C83"/>
    <mergeCell ref="A80:A81"/>
    <mergeCell ref="A35:A36"/>
    <mergeCell ref="A37:A38"/>
    <mergeCell ref="A53:A54"/>
    <mergeCell ref="B55:C55"/>
    <mergeCell ref="B54:C54"/>
    <mergeCell ref="B53:C53"/>
    <mergeCell ref="B49:C49"/>
    <mergeCell ref="B50:C50"/>
    <mergeCell ref="A51:A52"/>
    <mergeCell ref="B117:C117"/>
    <mergeCell ref="B115:C115"/>
    <mergeCell ref="B116:C116"/>
    <mergeCell ref="B95:C95"/>
    <mergeCell ref="B94:C94"/>
    <mergeCell ref="A1:A2"/>
    <mergeCell ref="A27:A28"/>
    <mergeCell ref="A13:A14"/>
    <mergeCell ref="A11:A12"/>
    <mergeCell ref="A21:A22"/>
    <mergeCell ref="A17:A18"/>
    <mergeCell ref="A23:A24"/>
    <mergeCell ref="A7:A8"/>
    <mergeCell ref="A15:A16"/>
    <mergeCell ref="A4:G4"/>
    <mergeCell ref="B91:C91"/>
    <mergeCell ref="A41:A42"/>
    <mergeCell ref="A57:A58"/>
    <mergeCell ref="A71:A72"/>
    <mergeCell ref="A47:A48"/>
    <mergeCell ref="A63:A64"/>
    <mergeCell ref="A49:A50"/>
    <mergeCell ref="A65:A66"/>
    <mergeCell ref="B69:C69"/>
    <mergeCell ref="A84:A85"/>
    <mergeCell ref="F89:F90"/>
    <mergeCell ref="G89:G90"/>
    <mergeCell ref="A110:G110"/>
    <mergeCell ref="A86:A87"/>
    <mergeCell ref="C86:F86"/>
    <mergeCell ref="C87:F87"/>
    <mergeCell ref="A88:G88"/>
    <mergeCell ref="B89:C90"/>
    <mergeCell ref="A108:A109"/>
    <mergeCell ref="A92:A93"/>
    <mergeCell ref="E128:E129"/>
    <mergeCell ref="A125:A126"/>
    <mergeCell ref="C125:F125"/>
    <mergeCell ref="C126:F126"/>
    <mergeCell ref="A127:G127"/>
    <mergeCell ref="F128:F129"/>
    <mergeCell ref="G128:G129"/>
    <mergeCell ref="F130:F131"/>
    <mergeCell ref="G130:G131"/>
    <mergeCell ref="B131:C131"/>
    <mergeCell ref="A128:A129"/>
    <mergeCell ref="A130:A131"/>
    <mergeCell ref="B130:C130"/>
    <mergeCell ref="D130:D131"/>
    <mergeCell ref="E130:E131"/>
    <mergeCell ref="B128:C129"/>
    <mergeCell ref="D128:D129"/>
    <mergeCell ref="B133:G133"/>
    <mergeCell ref="A134:A135"/>
    <mergeCell ref="B134:C134"/>
    <mergeCell ref="B135:C135"/>
    <mergeCell ref="A136:A137"/>
    <mergeCell ref="B136:C136"/>
    <mergeCell ref="B137:C137"/>
    <mergeCell ref="A138:A139"/>
    <mergeCell ref="B138:C138"/>
    <mergeCell ref="B139:C139"/>
    <mergeCell ref="A140:A141"/>
    <mergeCell ref="B140:C140"/>
    <mergeCell ref="B141:C141"/>
    <mergeCell ref="A142:A143"/>
    <mergeCell ref="B142:C142"/>
    <mergeCell ref="B143:C143"/>
    <mergeCell ref="A144:A145"/>
    <mergeCell ref="B144:C144"/>
    <mergeCell ref="B145:C145"/>
    <mergeCell ref="A146:A147"/>
    <mergeCell ref="B146:C146"/>
    <mergeCell ref="B147:C147"/>
    <mergeCell ref="A150:A151"/>
    <mergeCell ref="C150:F150"/>
    <mergeCell ref="C151:F151"/>
    <mergeCell ref="A152:G152"/>
    <mergeCell ref="F153:F154"/>
    <mergeCell ref="G153:G154"/>
    <mergeCell ref="B155:G155"/>
    <mergeCell ref="A156:A157"/>
    <mergeCell ref="B156:C156"/>
    <mergeCell ref="B157:C157"/>
    <mergeCell ref="A153:A154"/>
    <mergeCell ref="B153:C154"/>
    <mergeCell ref="D153:D154"/>
    <mergeCell ref="E153:E154"/>
    <mergeCell ref="A158:A159"/>
    <mergeCell ref="B158:C158"/>
    <mergeCell ref="B159:C159"/>
    <mergeCell ref="A160:A161"/>
    <mergeCell ref="B160:C160"/>
    <mergeCell ref="B161:C161"/>
    <mergeCell ref="A164:A165"/>
    <mergeCell ref="C164:F164"/>
    <mergeCell ref="C165:F165"/>
    <mergeCell ref="A166:G166"/>
    <mergeCell ref="F167:F168"/>
    <mergeCell ref="G167:G168"/>
    <mergeCell ref="D167:D168"/>
    <mergeCell ref="E167:E168"/>
    <mergeCell ref="B169:C169"/>
    <mergeCell ref="A170:A171"/>
    <mergeCell ref="B170:C170"/>
    <mergeCell ref="B171:C171"/>
    <mergeCell ref="A167:A168"/>
    <mergeCell ref="B167:C168"/>
    <mergeCell ref="A172:A173"/>
    <mergeCell ref="B172:C172"/>
    <mergeCell ref="B173:C173"/>
    <mergeCell ref="B174:C174"/>
    <mergeCell ref="B176:C176"/>
    <mergeCell ref="A177:A178"/>
    <mergeCell ref="B177:C177"/>
    <mergeCell ref="B178:C178"/>
    <mergeCell ref="A179:A180"/>
    <mergeCell ref="B179:C179"/>
    <mergeCell ref="B180:C180"/>
    <mergeCell ref="A181:A182"/>
    <mergeCell ref="B181:C181"/>
    <mergeCell ref="B182:C182"/>
    <mergeCell ref="A183:A184"/>
    <mergeCell ref="B183:C183"/>
    <mergeCell ref="B184:C184"/>
    <mergeCell ref="B185:C185"/>
    <mergeCell ref="A187:A188"/>
    <mergeCell ref="C187:F187"/>
    <mergeCell ref="C188:F188"/>
    <mergeCell ref="A189:G189"/>
    <mergeCell ref="F190:F191"/>
    <mergeCell ref="G190:G191"/>
    <mergeCell ref="B192:C192"/>
    <mergeCell ref="A193:A194"/>
    <mergeCell ref="B193:C193"/>
    <mergeCell ref="B194:C194"/>
    <mergeCell ref="A190:A191"/>
    <mergeCell ref="B190:C191"/>
    <mergeCell ref="D190:D191"/>
    <mergeCell ref="E190:E191"/>
    <mergeCell ref="A195:A196"/>
    <mergeCell ref="B195:C195"/>
    <mergeCell ref="B196:C196"/>
    <mergeCell ref="A197:A198"/>
    <mergeCell ref="B197:C197"/>
    <mergeCell ref="B198:C198"/>
    <mergeCell ref="B199:C199"/>
    <mergeCell ref="A201:A202"/>
    <mergeCell ref="C201:F201"/>
    <mergeCell ref="C202:F202"/>
    <mergeCell ref="A203:G203"/>
    <mergeCell ref="A204:A205"/>
    <mergeCell ref="B204:C205"/>
    <mergeCell ref="D204:D205"/>
    <mergeCell ref="E204:E205"/>
    <mergeCell ref="F204:F205"/>
    <mergeCell ref="G204:G205"/>
    <mergeCell ref="B206:C206"/>
    <mergeCell ref="B207:C207"/>
    <mergeCell ref="A208:A209"/>
    <mergeCell ref="B208:C208"/>
    <mergeCell ref="B209:C209"/>
    <mergeCell ref="A210:A211"/>
    <mergeCell ref="B210:C210"/>
    <mergeCell ref="B211:C211"/>
    <mergeCell ref="A212:A213"/>
    <mergeCell ref="B212:C212"/>
    <mergeCell ref="B213:C213"/>
    <mergeCell ref="A214:A215"/>
    <mergeCell ref="B214:C214"/>
    <mergeCell ref="B215:C215"/>
    <mergeCell ref="A216:A217"/>
    <mergeCell ref="B216:C216"/>
    <mergeCell ref="B217:C217"/>
    <mergeCell ref="B218:C218"/>
    <mergeCell ref="B219:C219"/>
    <mergeCell ref="A221:A222"/>
    <mergeCell ref="C221:F221"/>
    <mergeCell ref="C222:F222"/>
    <mergeCell ref="A223:G223"/>
    <mergeCell ref="A224:A225"/>
    <mergeCell ref="B224:C225"/>
    <mergeCell ref="D224:D225"/>
    <mergeCell ref="E224:E225"/>
    <mergeCell ref="F224:F225"/>
    <mergeCell ref="G224:G225"/>
    <mergeCell ref="B227:C227"/>
    <mergeCell ref="B228:C228"/>
    <mergeCell ref="B229:C229"/>
    <mergeCell ref="B230:C230"/>
    <mergeCell ref="B231:C231"/>
    <mergeCell ref="B232:C232"/>
    <mergeCell ref="A236:A237"/>
    <mergeCell ref="C236:F236"/>
    <mergeCell ref="C237:F237"/>
    <mergeCell ref="A238:G238"/>
    <mergeCell ref="A239:A240"/>
    <mergeCell ref="B239:C240"/>
    <mergeCell ref="D239:D240"/>
    <mergeCell ref="E239:E240"/>
    <mergeCell ref="F239:F240"/>
    <mergeCell ref="G239:G240"/>
    <mergeCell ref="A241:A242"/>
    <mergeCell ref="B241:C241"/>
    <mergeCell ref="D241:D242"/>
    <mergeCell ref="E241:E242"/>
    <mergeCell ref="F241:F242"/>
    <mergeCell ref="G241:G242"/>
    <mergeCell ref="B242:C242"/>
    <mergeCell ref="B244:G244"/>
    <mergeCell ref="A245:A246"/>
    <mergeCell ref="B245:C245"/>
    <mergeCell ref="B246:C246"/>
    <mergeCell ref="A247:A248"/>
    <mergeCell ref="B247:C247"/>
    <mergeCell ref="B248:C248"/>
    <mergeCell ref="A249:A250"/>
    <mergeCell ref="B249:C249"/>
    <mergeCell ref="B250:C250"/>
    <mergeCell ref="A251:A252"/>
    <mergeCell ref="B251:C251"/>
    <mergeCell ref="B252:C252"/>
    <mergeCell ref="A256:A257"/>
    <mergeCell ref="C256:F256"/>
    <mergeCell ref="C257:F257"/>
    <mergeCell ref="A258:G258"/>
    <mergeCell ref="A259:A260"/>
    <mergeCell ref="B259:C260"/>
    <mergeCell ref="D259:D260"/>
    <mergeCell ref="E259:E260"/>
    <mergeCell ref="F259:F260"/>
    <mergeCell ref="G259:G260"/>
    <mergeCell ref="B261:C261"/>
    <mergeCell ref="B262:C262"/>
    <mergeCell ref="B263:C263"/>
    <mergeCell ref="A264:A265"/>
    <mergeCell ref="B264:C264"/>
    <mergeCell ref="B265:C265"/>
    <mergeCell ref="A266:A267"/>
    <mergeCell ref="B266:C266"/>
    <mergeCell ref="B267:C267"/>
    <mergeCell ref="A268:A269"/>
    <mergeCell ref="B268:C268"/>
    <mergeCell ref="B269:C269"/>
    <mergeCell ref="B270:C270"/>
    <mergeCell ref="A280:A281"/>
    <mergeCell ref="C280:F280"/>
    <mergeCell ref="C281:F281"/>
    <mergeCell ref="A282:G282"/>
    <mergeCell ref="A283:A284"/>
    <mergeCell ref="B283:C284"/>
    <mergeCell ref="D283:D284"/>
    <mergeCell ref="E283:E284"/>
    <mergeCell ref="F283:F284"/>
    <mergeCell ref="G283:G284"/>
    <mergeCell ref="B286:C286"/>
    <mergeCell ref="B287:C287"/>
    <mergeCell ref="A297:A298"/>
    <mergeCell ref="C297:F297"/>
    <mergeCell ref="C298:F298"/>
    <mergeCell ref="A299:G299"/>
    <mergeCell ref="A300:A301"/>
    <mergeCell ref="B300:C301"/>
    <mergeCell ref="D300:D301"/>
    <mergeCell ref="E300:E301"/>
    <mergeCell ref="F300:F301"/>
    <mergeCell ref="G300:G301"/>
    <mergeCell ref="A302:A303"/>
    <mergeCell ref="B302:C302"/>
    <mergeCell ref="D302:D303"/>
    <mergeCell ref="E302:E303"/>
    <mergeCell ref="F302:F303"/>
    <mergeCell ref="G302:G303"/>
    <mergeCell ref="B303:C303"/>
    <mergeCell ref="B304:G304"/>
    <mergeCell ref="A305:A306"/>
    <mergeCell ref="B305:C305"/>
    <mergeCell ref="B306:C306"/>
    <mergeCell ref="A307:A308"/>
    <mergeCell ref="B307:C307"/>
    <mergeCell ref="B308:C308"/>
    <mergeCell ref="E318:E319"/>
    <mergeCell ref="A309:A310"/>
    <mergeCell ref="B309:C309"/>
    <mergeCell ref="B310:C310"/>
    <mergeCell ref="A311:A312"/>
    <mergeCell ref="B311:C311"/>
    <mergeCell ref="B312:C312"/>
    <mergeCell ref="B322:C322"/>
    <mergeCell ref="A318:A319"/>
    <mergeCell ref="B318:C319"/>
    <mergeCell ref="D318:D319"/>
    <mergeCell ref="A315:A316"/>
    <mergeCell ref="C315:F315"/>
    <mergeCell ref="C316:F316"/>
    <mergeCell ref="A317:G317"/>
    <mergeCell ref="G318:G319"/>
    <mergeCell ref="B320:C320"/>
    <mergeCell ref="A323:A324"/>
    <mergeCell ref="B323:C323"/>
    <mergeCell ref="B324:C324"/>
    <mergeCell ref="F318:F319"/>
    <mergeCell ref="B325:C325"/>
    <mergeCell ref="A327:A328"/>
    <mergeCell ref="C327:F327"/>
    <mergeCell ref="C328:F328"/>
    <mergeCell ref="A321:A322"/>
    <mergeCell ref="B321:C321"/>
    <mergeCell ref="A329:G329"/>
    <mergeCell ref="A330:A331"/>
    <mergeCell ref="B330:C331"/>
    <mergeCell ref="D330:D331"/>
    <mergeCell ref="E330:E331"/>
    <mergeCell ref="F330:F331"/>
    <mergeCell ref="G330:G331"/>
    <mergeCell ref="B332:C332"/>
    <mergeCell ref="B333:C333"/>
    <mergeCell ref="B334:C334"/>
    <mergeCell ref="A335:A336"/>
    <mergeCell ref="B335:C335"/>
    <mergeCell ref="B336:C336"/>
    <mergeCell ref="A337:A338"/>
    <mergeCell ref="B337:C337"/>
    <mergeCell ref="B338:C338"/>
    <mergeCell ref="A339:A340"/>
    <mergeCell ref="B339:C339"/>
    <mergeCell ref="B340:C340"/>
    <mergeCell ref="B342:C342"/>
    <mergeCell ref="A350:A351"/>
    <mergeCell ref="C350:F350"/>
    <mergeCell ref="C351:F351"/>
    <mergeCell ref="A352:G352"/>
    <mergeCell ref="A353:A354"/>
    <mergeCell ref="B353:C354"/>
    <mergeCell ref="D353:D354"/>
    <mergeCell ref="E353:E354"/>
    <mergeCell ref="F353:F354"/>
    <mergeCell ref="G353:G354"/>
    <mergeCell ref="B356:C356"/>
    <mergeCell ref="B357:C357"/>
    <mergeCell ref="B358:C358"/>
    <mergeCell ref="A361:A362"/>
    <mergeCell ref="C361:F361"/>
    <mergeCell ref="C362:F362"/>
    <mergeCell ref="A363:G363"/>
    <mergeCell ref="A364:A365"/>
    <mergeCell ref="B364:C365"/>
    <mergeCell ref="D364:D365"/>
    <mergeCell ref="E364:E365"/>
    <mergeCell ref="F364:F365"/>
    <mergeCell ref="G364:G365"/>
    <mergeCell ref="A366:A367"/>
    <mergeCell ref="B366:C366"/>
    <mergeCell ref="D366:D367"/>
    <mergeCell ref="E366:E367"/>
    <mergeCell ref="F366:F367"/>
    <mergeCell ref="G366:G367"/>
    <mergeCell ref="B367:C367"/>
    <mergeCell ref="B368:C368"/>
    <mergeCell ref="B369:C369"/>
    <mergeCell ref="B370:C370"/>
    <mergeCell ref="A371:A372"/>
    <mergeCell ref="B371:C371"/>
    <mergeCell ref="B372:C372"/>
    <mergeCell ref="A373:A374"/>
    <mergeCell ref="B373:C373"/>
    <mergeCell ref="B374:C374"/>
    <mergeCell ref="B375:C375"/>
    <mergeCell ref="A379:A380"/>
    <mergeCell ref="C379:F379"/>
    <mergeCell ref="C380:F380"/>
    <mergeCell ref="A381:G381"/>
    <mergeCell ref="A382:A383"/>
    <mergeCell ref="B382:C383"/>
    <mergeCell ref="D382:D383"/>
    <mergeCell ref="E382:E383"/>
    <mergeCell ref="F382:F383"/>
    <mergeCell ref="G382:G383"/>
    <mergeCell ref="B384:C384"/>
    <mergeCell ref="B385:C385"/>
    <mergeCell ref="A396:A397"/>
    <mergeCell ref="C396:F396"/>
    <mergeCell ref="C397:F397"/>
    <mergeCell ref="A398:G398"/>
    <mergeCell ref="A399:A400"/>
    <mergeCell ref="B399:C400"/>
    <mergeCell ref="D399:D400"/>
    <mergeCell ref="E399:E400"/>
    <mergeCell ref="F399:F400"/>
    <mergeCell ref="G399:G400"/>
    <mergeCell ref="A401:A402"/>
    <mergeCell ref="B401:C401"/>
    <mergeCell ref="D401:D402"/>
    <mergeCell ref="E401:E402"/>
    <mergeCell ref="F401:F402"/>
    <mergeCell ref="G401:G402"/>
    <mergeCell ref="B402:C402"/>
    <mergeCell ref="B404:G404"/>
    <mergeCell ref="A405:A406"/>
    <mergeCell ref="B405:C405"/>
    <mergeCell ref="B406:C406"/>
    <mergeCell ref="A407:A408"/>
    <mergeCell ref="B407:C407"/>
    <mergeCell ref="B408:C408"/>
    <mergeCell ref="A409:A410"/>
    <mergeCell ref="B409:C409"/>
    <mergeCell ref="B410:C410"/>
    <mergeCell ref="A413:A414"/>
    <mergeCell ref="C413:F413"/>
    <mergeCell ref="C414:F414"/>
    <mergeCell ref="A415:G415"/>
    <mergeCell ref="A416:A417"/>
    <mergeCell ref="B416:C417"/>
    <mergeCell ref="D416:D417"/>
    <mergeCell ref="E416:E417"/>
    <mergeCell ref="F416:F417"/>
    <mergeCell ref="G416:G417"/>
    <mergeCell ref="B418:C418"/>
    <mergeCell ref="A419:A420"/>
    <mergeCell ref="B419:C419"/>
    <mergeCell ref="B420:C420"/>
    <mergeCell ref="A421:A422"/>
    <mergeCell ref="B421:C421"/>
    <mergeCell ref="B422:C422"/>
    <mergeCell ref="A423:A424"/>
    <mergeCell ref="B423:C423"/>
    <mergeCell ref="B424:C424"/>
    <mergeCell ref="A425:A426"/>
    <mergeCell ref="B425:C425"/>
    <mergeCell ref="B426:C426"/>
    <mergeCell ref="B427:C427"/>
    <mergeCell ref="A429:A430"/>
    <mergeCell ref="C429:F429"/>
    <mergeCell ref="C430:F430"/>
    <mergeCell ref="A431:G431"/>
    <mergeCell ref="F432:F433"/>
    <mergeCell ref="G432:G433"/>
    <mergeCell ref="D432:D433"/>
    <mergeCell ref="E432:E433"/>
    <mergeCell ref="B434:C434"/>
    <mergeCell ref="A435:A436"/>
    <mergeCell ref="B435:C435"/>
    <mergeCell ref="B436:C436"/>
    <mergeCell ref="A432:A433"/>
    <mergeCell ref="B432:C433"/>
    <mergeCell ref="A437:A438"/>
    <mergeCell ref="B437:C437"/>
    <mergeCell ref="B438:C438"/>
    <mergeCell ref="B439:C439"/>
    <mergeCell ref="A444:A445"/>
    <mergeCell ref="C444:F444"/>
    <mergeCell ref="C445:F445"/>
    <mergeCell ref="A446:G446"/>
    <mergeCell ref="A447:A448"/>
    <mergeCell ref="B447:C448"/>
    <mergeCell ref="D447:D448"/>
    <mergeCell ref="E447:E448"/>
    <mergeCell ref="F447:F448"/>
    <mergeCell ref="G447:G448"/>
    <mergeCell ref="B450:C450"/>
    <mergeCell ref="B451:C451"/>
    <mergeCell ref="B452:C452"/>
    <mergeCell ref="E462:E463"/>
    <mergeCell ref="A459:A460"/>
    <mergeCell ref="C459:F459"/>
    <mergeCell ref="C460:F460"/>
    <mergeCell ref="A461:G461"/>
    <mergeCell ref="F462:F463"/>
    <mergeCell ref="G462:G463"/>
    <mergeCell ref="F464:F465"/>
    <mergeCell ref="G464:G465"/>
    <mergeCell ref="B465:C465"/>
    <mergeCell ref="A462:A463"/>
    <mergeCell ref="A464:A465"/>
    <mergeCell ref="B464:C464"/>
    <mergeCell ref="D464:D465"/>
    <mergeCell ref="E464:E465"/>
    <mergeCell ref="B462:C463"/>
    <mergeCell ref="D462:D463"/>
    <mergeCell ref="B467:G467"/>
    <mergeCell ref="A468:A469"/>
    <mergeCell ref="B468:C468"/>
    <mergeCell ref="B469:C469"/>
    <mergeCell ref="A470:A471"/>
    <mergeCell ref="B470:C470"/>
    <mergeCell ref="B471:C471"/>
    <mergeCell ref="A472:A473"/>
    <mergeCell ref="B472:C472"/>
    <mergeCell ref="B473:C473"/>
    <mergeCell ref="A474:A475"/>
    <mergeCell ref="B474:C474"/>
    <mergeCell ref="B475:C475"/>
    <mergeCell ref="A478:A479"/>
    <mergeCell ref="C478:F478"/>
    <mergeCell ref="C479:F479"/>
    <mergeCell ref="A480:G480"/>
    <mergeCell ref="F481:F482"/>
    <mergeCell ref="G481:G482"/>
    <mergeCell ref="B483:C483"/>
    <mergeCell ref="D481:D482"/>
    <mergeCell ref="E481:E482"/>
    <mergeCell ref="A484:A485"/>
    <mergeCell ref="B484:C484"/>
    <mergeCell ref="B485:C485"/>
    <mergeCell ref="A481:A482"/>
    <mergeCell ref="B481:C482"/>
    <mergeCell ref="A486:A487"/>
    <mergeCell ref="B486:C486"/>
    <mergeCell ref="B487:C487"/>
    <mergeCell ref="A488:A489"/>
    <mergeCell ref="B488:C488"/>
    <mergeCell ref="B489:C489"/>
    <mergeCell ref="A490:A491"/>
    <mergeCell ref="B490:C490"/>
    <mergeCell ref="B491:C491"/>
    <mergeCell ref="A492:A493"/>
    <mergeCell ref="B492:C492"/>
    <mergeCell ref="B493:C493"/>
    <mergeCell ref="A494:A495"/>
    <mergeCell ref="B494:C494"/>
    <mergeCell ref="B495:C495"/>
    <mergeCell ref="B496:C496"/>
    <mergeCell ref="A502:A503"/>
    <mergeCell ref="C502:F502"/>
    <mergeCell ref="C503:F503"/>
    <mergeCell ref="A504:G504"/>
    <mergeCell ref="A505:A506"/>
    <mergeCell ref="B505:C506"/>
    <mergeCell ref="D505:D506"/>
    <mergeCell ref="E505:E506"/>
    <mergeCell ref="F505:F506"/>
    <mergeCell ref="G505:G506"/>
    <mergeCell ref="B508:C508"/>
    <mergeCell ref="B509:C509"/>
    <mergeCell ref="A516:A517"/>
    <mergeCell ref="C516:F516"/>
    <mergeCell ref="C517:F517"/>
    <mergeCell ref="A518:G518"/>
    <mergeCell ref="A519:A520"/>
    <mergeCell ref="B519:C520"/>
    <mergeCell ref="D519:D520"/>
    <mergeCell ref="E519:E520"/>
    <mergeCell ref="F519:F520"/>
    <mergeCell ref="G519:G520"/>
    <mergeCell ref="A521:A522"/>
    <mergeCell ref="B521:C521"/>
    <mergeCell ref="D521:D522"/>
    <mergeCell ref="E521:E522"/>
    <mergeCell ref="F521:F522"/>
    <mergeCell ref="G521:G522"/>
    <mergeCell ref="B522:C522"/>
    <mergeCell ref="B524:G524"/>
    <mergeCell ref="A525:A526"/>
    <mergeCell ref="B525:C525"/>
    <mergeCell ref="B526:C526"/>
    <mergeCell ref="A527:A528"/>
    <mergeCell ref="B527:C527"/>
    <mergeCell ref="B528:C528"/>
    <mergeCell ref="A529:A530"/>
    <mergeCell ref="B529:C529"/>
    <mergeCell ref="B530:C530"/>
    <mergeCell ref="A531:A532"/>
    <mergeCell ref="B531:C531"/>
    <mergeCell ref="B532:C532"/>
    <mergeCell ref="A535:A536"/>
    <mergeCell ref="C535:F535"/>
    <mergeCell ref="C536:F536"/>
    <mergeCell ref="A537:G537"/>
    <mergeCell ref="F538:F539"/>
    <mergeCell ref="G538:G539"/>
    <mergeCell ref="D538:D539"/>
    <mergeCell ref="E538:E539"/>
    <mergeCell ref="B540:C540"/>
    <mergeCell ref="A541:A542"/>
    <mergeCell ref="B541:C541"/>
    <mergeCell ref="B542:C542"/>
    <mergeCell ref="A538:A539"/>
    <mergeCell ref="B538:C539"/>
    <mergeCell ref="A543:A544"/>
    <mergeCell ref="B543:C543"/>
    <mergeCell ref="B544:C544"/>
    <mergeCell ref="A545:A546"/>
    <mergeCell ref="B545:C545"/>
    <mergeCell ref="B546:C546"/>
    <mergeCell ref="A547:A548"/>
    <mergeCell ref="B547:C547"/>
    <mergeCell ref="B548:C548"/>
    <mergeCell ref="A549:A550"/>
    <mergeCell ref="B549:C549"/>
    <mergeCell ref="B550:C550"/>
    <mergeCell ref="A551:A552"/>
    <mergeCell ref="B551:C551"/>
    <mergeCell ref="B552:C552"/>
    <mergeCell ref="B553:C553"/>
    <mergeCell ref="A557:A558"/>
    <mergeCell ref="C557:F557"/>
    <mergeCell ref="C558:F558"/>
    <mergeCell ref="B563:C563"/>
    <mergeCell ref="A559:G559"/>
    <mergeCell ref="A560:A561"/>
    <mergeCell ref="B560:C561"/>
    <mergeCell ref="D560:D561"/>
    <mergeCell ref="E560:E561"/>
    <mergeCell ref="F560:F561"/>
    <mergeCell ref="G560:G561"/>
    <mergeCell ref="F590:G590"/>
    <mergeCell ref="B575:B576"/>
    <mergeCell ref="C575:C576"/>
    <mergeCell ref="D575:D576"/>
    <mergeCell ref="F575:F576"/>
    <mergeCell ref="B564:C564"/>
    <mergeCell ref="A567:A568"/>
    <mergeCell ref="A570:F570"/>
    <mergeCell ref="A571:F571"/>
    <mergeCell ref="B567:G568"/>
    <mergeCell ref="G575:G576"/>
    <mergeCell ref="A572:F572"/>
    <mergeCell ref="A575:A576"/>
  </mergeCells>
  <printOptions/>
  <pageMargins left="1.18" right="0.1968503937007874" top="0.74" bottom="0.4330708661417323" header="0.5118110236220472" footer="0.1968503937007874"/>
  <pageSetup horizontalDpi="1200" verticalDpi="1200" orientation="portrait" r:id="rId2"/>
  <rowBreaks count="31" manualBreakCount="31">
    <brk id="25" max="255" man="1"/>
    <brk id="39" max="255" man="1"/>
    <brk id="56" max="255" man="1"/>
    <brk id="70" max="255" man="1"/>
    <brk id="85" max="6" man="1"/>
    <brk id="106" max="255" man="1"/>
    <brk id="124" max="6" man="1"/>
    <brk id="149" max="6" man="1"/>
    <brk id="163" max="6" man="1"/>
    <brk id="200" max="6" man="1"/>
    <brk id="220" max="6" man="1"/>
    <brk id="235" max="255" man="1"/>
    <brk id="255" max="6" man="1"/>
    <brk id="278" max="6" man="1"/>
    <brk id="296" max="6" man="1"/>
    <brk id="314" max="6" man="1"/>
    <brk id="326" max="255" man="1"/>
    <brk id="347" max="255" man="1"/>
    <brk id="359" max="255" man="1"/>
    <brk id="377" max="255" man="1"/>
    <brk id="394" max="255" man="1"/>
    <brk id="412" max="255" man="1"/>
    <brk id="428" max="6" man="1"/>
    <brk id="442" max="255" man="1"/>
    <brk id="458" max="6" man="1"/>
    <brk id="477" max="6" man="1"/>
    <brk id="499" max="6" man="1"/>
    <brk id="514" max="6" man="1"/>
    <brk id="534" max="6" man="1"/>
    <brk id="555" max="6" man="1"/>
    <brk id="565"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Maja Pantić</cp:lastModifiedBy>
  <cp:lastPrinted>2016-11-02T11:46:33Z</cp:lastPrinted>
  <dcterms:created xsi:type="dcterms:W3CDTF">2005-07-02T18:00:20Z</dcterms:created>
  <dcterms:modified xsi:type="dcterms:W3CDTF">2016-11-02T11:52:37Z</dcterms:modified>
  <cp:category/>
  <cp:version/>
  <cp:contentType/>
  <cp:contentStatus/>
</cp:coreProperties>
</file>