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2" i="1"/>
  <c r="F37" i="1" l="1"/>
  <c r="H37" i="1" l="1"/>
</calcChain>
</file>

<file path=xl/sharedStrings.xml><?xml version="1.0" encoding="utf-8"?>
<sst xmlns="http://schemas.openxmlformats.org/spreadsheetml/2006/main" count="293" uniqueCount="161">
  <si>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</si>
  <si>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</si>
  <si>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</si>
  <si>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</si>
  <si>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</si>
  <si>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</si>
  <si>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</si>
  <si>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</si>
  <si>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</si>
  <si>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</si>
  <si>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</si>
  <si>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</si>
  <si>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Total</t>
  </si>
  <si>
    <t>73995</t>
  </si>
  <si>
    <t>BIOMERIEUX</t>
  </si>
  <si>
    <t>#73117</t>
  </si>
  <si>
    <t xml:space="preserve">SLIDEX MRSA DETECTON 50.tests, BIOMERIEUX FRANCUSKA </t>
  </si>
  <si>
    <t>Poljoprivredni fakultet u Novom Sadu</t>
  </si>
  <si>
    <t>Trg Dositeja Obradovića 8 21000 Novi Sad</t>
  </si>
  <si>
    <t>Dušan Petrić</t>
  </si>
  <si>
    <t>dusanp@polj.uns.ac.rs</t>
  </si>
  <si>
    <t>73996</t>
  </si>
  <si>
    <t>#21342</t>
  </si>
  <si>
    <t xml:space="preserve">GP TEST KIT VTK2 (20 cards), BIOMERIEUX FRANCUSKA </t>
  </si>
  <si>
    <t>75686</t>
  </si>
  <si>
    <t>#99 234</t>
  </si>
  <si>
    <t xml:space="preserve">Densimat, uredjaj za merenje gustoce bakterijske suspenzije  </t>
  </si>
  <si>
    <t>Institut za vodoprivredu`Jaroslav Černi` a.d.u Beogradu</t>
  </si>
  <si>
    <t>Jaroslava Černog 80 11000 Beograd</t>
  </si>
  <si>
    <t>Milan Dimkić</t>
  </si>
  <si>
    <t>headoffice@jcerni.co.rs</t>
  </si>
  <si>
    <t>76872</t>
  </si>
  <si>
    <t>#30202</t>
  </si>
  <si>
    <t xml:space="preserve">Vidas Toxo IgM </t>
  </si>
  <si>
    <t>Institut za medicinska istraživanja u Beogradu</t>
  </si>
  <si>
    <t>Dr Subotica 4, PO BOX 721 11000 Beograd</t>
  </si>
  <si>
    <t>Olgica Đurković-Đaković</t>
  </si>
  <si>
    <t>olgicadj@imi.bg.ac.rs</t>
  </si>
  <si>
    <t>76873</t>
  </si>
  <si>
    <t>#30210</t>
  </si>
  <si>
    <t xml:space="preserve">Vidas Toxo IgG II </t>
  </si>
  <si>
    <t>76874</t>
  </si>
  <si>
    <t>#30222</t>
  </si>
  <si>
    <t xml:space="preserve">Vidas Toxo IgG Avidity </t>
  </si>
  <si>
    <t>76875</t>
  </si>
  <si>
    <t>#75481</t>
  </si>
  <si>
    <t xml:space="preserve">Toxo Screen DA </t>
  </si>
  <si>
    <t>76876</t>
  </si>
  <si>
    <t>#79322</t>
  </si>
  <si>
    <t xml:space="preserve">Toxo ISAGA IgA </t>
  </si>
  <si>
    <t>76877</t>
  </si>
  <si>
    <t>#75361</t>
  </si>
  <si>
    <t xml:space="preserve">Toxo ISAGA IgM </t>
  </si>
  <si>
    <t>76878</t>
  </si>
  <si>
    <t>#30706</t>
  </si>
  <si>
    <t xml:space="preserve">Quality Control Vidas </t>
  </si>
  <si>
    <t>80077</t>
  </si>
  <si>
    <t>#20500</t>
  </si>
  <si>
    <t xml:space="preserve">API STAPH, 25 strips+25 media </t>
  </si>
  <si>
    <t>Fakultet veterinarske medicine u Beogradu</t>
  </si>
  <si>
    <t>Bulevar JNA 18 11000 Beograd</t>
  </si>
  <si>
    <t>Vera Katić</t>
  </si>
  <si>
    <t>vera@vet.bg.ac.rs</t>
  </si>
  <si>
    <t>80078</t>
  </si>
  <si>
    <t>#70422</t>
  </si>
  <si>
    <t xml:space="preserve">VP1 i VP2 Reagents  </t>
  </si>
  <si>
    <t>81597</t>
  </si>
  <si>
    <t xml:space="preserve">#2002932  </t>
  </si>
  <si>
    <t xml:space="preserve">NUCL. MAGNETIC EXRACTION REAG  </t>
  </si>
  <si>
    <t>Institut za veterinarstvo-Novi Sad u Novom Sadu</t>
  </si>
  <si>
    <t>Rumenački put 6 11000 Novi Sad</t>
  </si>
  <si>
    <t>Tamaš Petrović</t>
  </si>
  <si>
    <t>tomy@niv.ns.ac.rs</t>
  </si>
  <si>
    <t>81608</t>
  </si>
  <si>
    <t>#30123</t>
  </si>
  <si>
    <t xml:space="preserve">Vidas LMX 60 tests </t>
  </si>
  <si>
    <t>Institut za higijenu i tehnologiju mesa u Beogradu</t>
  </si>
  <si>
    <t>Kaćanskog 13 11000 Beograd</t>
  </si>
  <si>
    <t>Lazar Turubatović</t>
  </si>
  <si>
    <t>lazar@inmesbgd.com</t>
  </si>
  <si>
    <t>81609</t>
  </si>
  <si>
    <t>#42647</t>
  </si>
  <si>
    <t xml:space="preserve">LMX bujon, 6 bočica (6x225ml) </t>
  </si>
  <si>
    <t>81610</t>
  </si>
  <si>
    <t>#43641</t>
  </si>
  <si>
    <t xml:space="preserve">OTTAVIANI Agosti Agar, 20 ploča </t>
  </si>
  <si>
    <t>81611</t>
  </si>
  <si>
    <t>#10300</t>
  </si>
  <si>
    <t xml:space="preserve">API listeria, 10 stripova </t>
  </si>
  <si>
    <t>85142</t>
  </si>
  <si>
    <t>#20300</t>
  </si>
  <si>
    <t xml:space="preserve">API 20 A, 25 strips </t>
  </si>
  <si>
    <t>Stomatološki fakultet u  Beogradu</t>
  </si>
  <si>
    <t>Dr Subotića 8 11000 Beograd</t>
  </si>
  <si>
    <t>Dejan Marković</t>
  </si>
  <si>
    <t>vjelena@bio.bg.ac.rs</t>
  </si>
  <si>
    <t>85143</t>
  </si>
  <si>
    <t>#20600</t>
  </si>
  <si>
    <t xml:space="preserve">API 20 STREP, 25 strips </t>
  </si>
  <si>
    <t>85144</t>
  </si>
  <si>
    <t>#20210</t>
  </si>
  <si>
    <t xml:space="preserve">API C AUX, 25 strips </t>
  </si>
  <si>
    <t>85625</t>
  </si>
  <si>
    <t>#0445738</t>
  </si>
  <si>
    <t xml:space="preserve">GENbox kesice za stvaranje anaerobnih uslova (10 kom), BIO MERIEUX </t>
  </si>
  <si>
    <t>Tehnološki fakultet u Novom Sadu</t>
  </si>
  <si>
    <t>Bulevar Cara Lazara 1 21000 Novi Sad</t>
  </si>
  <si>
    <t>Katarina Kanurić (devoj. Duraković)</t>
  </si>
  <si>
    <t>stay@uns.ac.rs</t>
  </si>
  <si>
    <t>87670</t>
  </si>
  <si>
    <t>#43565</t>
  </si>
  <si>
    <t xml:space="preserve">Citrimide agar base </t>
  </si>
  <si>
    <t>Poljoprivredni fakultet u Beogradu</t>
  </si>
  <si>
    <t>Nemanjina 6 11080 Zemun</t>
  </si>
  <si>
    <t>Vera Raičević</t>
  </si>
  <si>
    <t>verar@agrif.bg.ac.rs</t>
  </si>
  <si>
    <t>87671</t>
  </si>
  <si>
    <t>#25200</t>
  </si>
  <si>
    <t xml:space="preserve">API ZYM </t>
  </si>
  <si>
    <t>87672</t>
  </si>
  <si>
    <t>#20050</t>
  </si>
  <si>
    <t xml:space="preserve">API 20NE </t>
  </si>
  <si>
    <t>88413</t>
  </si>
  <si>
    <t>#522518</t>
  </si>
  <si>
    <t xml:space="preserve">Tetracycline, TC 256 ww100 </t>
  </si>
  <si>
    <t>88414</t>
  </si>
  <si>
    <t>#512518</t>
  </si>
  <si>
    <t xml:space="preserve">Gentamicin, GM 256 ww30 </t>
  </si>
  <si>
    <t>88415</t>
  </si>
  <si>
    <t xml:space="preserve">#510518 </t>
  </si>
  <si>
    <t xml:space="preserve">Erythromycin, EM 256 ww100 </t>
  </si>
  <si>
    <t>88416</t>
  </si>
  <si>
    <t>#501550</t>
  </si>
  <si>
    <t xml:space="preserve">Amplicillin, AM 256 US F30 </t>
  </si>
  <si>
    <t>88417</t>
  </si>
  <si>
    <t>#502650</t>
  </si>
  <si>
    <t xml:space="preserve">Benzylpenicillin, PGL 32 ww30 </t>
  </si>
  <si>
    <t>89338</t>
  </si>
  <si>
    <t>#501510</t>
  </si>
  <si>
    <t xml:space="preserve">E-test, Ampicilin AM 256 WW F30 </t>
  </si>
  <si>
    <t>Tanja Vučić</t>
  </si>
  <si>
    <t>tvucic@agrif.bg.ac.rs</t>
  </si>
  <si>
    <t>89339</t>
  </si>
  <si>
    <t>#507510</t>
  </si>
  <si>
    <t xml:space="preserve">E-test, Chloramphenicol CL 256 WW F30 </t>
  </si>
  <si>
    <t>89340</t>
  </si>
  <si>
    <t>#525510</t>
  </si>
  <si>
    <t xml:space="preserve">E-test, Vankomycin VA 256 WW F30 </t>
  </si>
  <si>
    <t>89341</t>
  </si>
  <si>
    <t>#526800</t>
  </si>
  <si>
    <t xml:space="preserve">E-test, Streptomycin KM 256 WW F30 </t>
  </si>
  <si>
    <t>89342</t>
  </si>
  <si>
    <t>#527810</t>
  </si>
  <si>
    <t xml:space="preserve">E-test, Kanamycin, KM 256 WW F30 </t>
  </si>
  <si>
    <t>89740</t>
  </si>
  <si>
    <t>#61534</t>
  </si>
  <si>
    <t xml:space="preserve">LDL Cholesterol Direct (2 x 30 ml) </t>
  </si>
  <si>
    <t>Farmaceutski fakultet u Beogradu</t>
  </si>
  <si>
    <t>Vojvode Stepe 459 11000 Beograd</t>
  </si>
  <si>
    <t>Zorana Jelić-Ivanović</t>
  </si>
  <si>
    <t>zorana.jelic@pharmacy.bg.ac.rs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</si>
</sst>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hidden="1"/>
    </xf>
    <xf numFmtId="2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locked="0" hidden="1"/>
    </xf>
    <xf numFmtId="0" fontId="0" fillId="0" borderId="6" xfId="0" applyBorder="1" applyAlignment="1" applyProtection="1">
      <alignment horizontal="left" vertical="top" wrapText="1"/>
      <protection hidden="1"/>
    </xf>
    <xf numFmtId="0" fontId="0" fillId="0" borderId="7" xfId="0" applyBorder="1" applyAlignment="1" applyProtection="1">
      <alignment horizontal="left" vertical="top" wrapText="1"/>
      <protection hidden="1"/>
    </xf>
    <xf numFmtId="0" fontId="0" fillId="0" borderId="4" xfId="0" applyBorder="1" applyAlignment="1" applyProtection="1">
      <alignment horizontal="left" vertical="top" wrapText="1"/>
      <protection hidden="1"/>
    </xf>
    <xf numFmtId="164" fontId="0" fillId="0" borderId="6" xfId="0" applyNumberFormat="1" applyBorder="1" applyAlignment="1" applyProtection="1">
      <alignment horizontal="left" vertical="top" wrapText="1"/>
      <protection hidden="1"/>
    </xf>
    <xf numFmtId="164" fontId="0" fillId="0" borderId="4" xfId="0" applyNumberFormat="1" applyBorder="1" applyAlignment="1" applyProtection="1">
      <alignment horizontal="left" vertical="top" wrapText="1"/>
      <protection hidden="1"/>
    </xf>
    <xf numFmtId="0" fontId="0" fillId="0" borderId="5" xfId="0" applyBorder="1" applyAlignment="1" applyProtection="1">
      <alignment horizontal="left" vertical="top" wrapText="1"/>
      <protection hidden="1"/>
    </xf>
    <xf numFmtId="1" fontId="0" fillId="0" borderId="8" xfId="0" applyNumberFormat="1" applyBorder="1" applyAlignment="1" applyProtection="1">
      <alignment horizontal="left" vertical="top" wrapText="1"/>
      <protection hidden="1"/>
    </xf>
    <xf numFmtId="0" fontId="0" fillId="0" borderId="8" xfId="0" applyBorder="1" applyAlignment="1" applyProtection="1">
      <alignment horizontal="left" vertical="top" wrapText="1"/>
      <protection hidden="1"/>
    </xf>
    <xf numFmtId="0" fontId="0" fillId="0" borderId="9" xfId="0" applyBorder="1" applyAlignment="1" applyProtection="1">
      <alignment horizontal="left" vertical="top" wrapText="1"/>
      <protection hidden="1"/>
    </xf>
    <xf numFmtId="2" fontId="0" fillId="0" borderId="9" xfId="0" applyNumberFormat="1" applyBorder="1" applyAlignment="1" applyProtection="1">
      <alignment horizontal="left" vertical="top" wrapText="1"/>
      <protection hidden="1"/>
    </xf>
    <xf numFmtId="0" fontId="0" fillId="0" borderId="10" xfId="0" applyBorder="1" applyAlignment="1" applyProtection="1">
      <alignment horizontal="left" vertical="top" wrapText="1"/>
      <protection hidden="1"/>
    </xf>
  </cellXfs>
  <cellStyles count="1">
    <cellStyle name="Normal" xfId="0" builtinId="0"/>
  </cellStyles>
  <dxfs count="30"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/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/>
        <top style="hair">
          <color theme="0" tint="-0.249977111117893"/>
        </top>
        <bottom style="hair">
          <color theme="0" tint="-0.249977111117893"/>
        </bottom>
      </border>
      <protection locked="0" hidden="1"/>
    </dxf>
    <dxf>
      <numFmt numFmtId="2" formatCode="0.0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border>
        <top style="hair">
          <color theme="0" tint="-0.249977111117893"/>
        </top>
      </border>
    </dxf>
    <dxf>
      <protection locked="1" hidden="1"/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37" totalsRowCount="1" headerRowDxfId="29" dataDxfId="27" totalsRowDxfId="25" headerRowBorderDxfId="28" tableBorderDxfId="26" totalsRowBorderDxfId="24">
  <tableColumns count="12">
    <tableColumn id="2" name="Rb" totalsRowLabel="Total" dataDxfId="23" totalsRowDxfId="11"/>
    <tableColumn id="3" name="Id narudžbine" dataDxfId="22" totalsRowDxfId="10"/>
    <tableColumn id="4" name="Katalog" dataDxfId="21" totalsRowDxfId="9"/>
    <tableColumn id="5" name="Kataloški broj" dataDxfId="20" totalsRowDxfId="8"/>
    <tableColumn id="6" name="Opis dobra" dataDxfId="19" totalsRowDxfId="7"/>
    <tableColumn id="7" name="Količina" totalsRowFunction="sum" dataDxfId="18" totalsRowDxfId="6"/>
    <tableColumn id="8" name="Jedinična cena" dataDxfId="17" totalsRowDxfId="5"/>
    <tableColumn id="9" name="Ukupna cena" totalsRowFunction="sum" dataDxfId="16" totalsRowDxfId="4">
      <calculatedColumnFormula>Table5[[#This Row],[Količina]]*Table5[[#This Row],[Jedinična cena]]</calculatedColumnFormula>
    </tableColumn>
    <tableColumn id="10" name="Naziv institucije - mesto isporuke" dataDxfId="15" totalsRowDxfId="3"/>
    <tableColumn id="11" name="Adresa - mesto isporuke" dataDxfId="14" totalsRowDxfId="2"/>
    <tableColumn id="12" name="Primalac isporuke" dataDxfId="13" totalsRowDxfId="1"/>
    <tableColumn id="13" name="Email" dataDxfId="12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7"/>
  <sheetViews>
    <sheetView tabSelected="1" view="pageLayout" zoomScaleNormal="100" workbookViewId="0">
      <selection activeCell="J6" sqref="J6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5" t="s">
        <v>8</v>
      </c>
      <c r="B1" s="6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45" x14ac:dyDescent="0.25">
      <c r="A2" s="8">
        <v>1</v>
      </c>
      <c r="B2" s="8" t="s">
        <v>13</v>
      </c>
      <c r="C2" s="8" t="s">
        <v>14</v>
      </c>
      <c r="D2" s="8" t="s">
        <v>15</v>
      </c>
      <c r="E2" s="8" t="s">
        <v>16</v>
      </c>
      <c r="F2" s="9">
        <v>2</v>
      </c>
      <c r="G2" s="11"/>
      <c r="H2" s="10">
        <f>Table5[[#This Row],[Količina]]*Table5[[#This Row],[Jedinična cena]]</f>
        <v>0</v>
      </c>
      <c r="I2" s="8" t="s">
        <v>17</v>
      </c>
      <c r="J2" s="8" t="s">
        <v>18</v>
      </c>
      <c r="K2" s="8" t="s">
        <v>19</v>
      </c>
      <c r="L2" s="8" t="s">
        <v>20</v>
      </c>
    </row>
    <row r="3" spans="1:12" ht="45" x14ac:dyDescent="0.25">
      <c r="A3" s="8">
        <v>2</v>
      </c>
      <c r="B3" s="18" t="s">
        <v>21</v>
      </c>
      <c r="C3" s="19" t="s">
        <v>14</v>
      </c>
      <c r="D3" s="19" t="s">
        <v>22</v>
      </c>
      <c r="E3" s="20" t="s">
        <v>23</v>
      </c>
      <c r="F3" s="21">
        <v>1</v>
      </c>
      <c r="G3" s="11"/>
      <c r="H3" s="10">
        <f>Table5[[#This Row],[Količina]]*Table5[[#This Row],[Jedinična cena]]</f>
        <v>0</v>
      </c>
      <c r="I3" s="22" t="s">
        <v>17</v>
      </c>
      <c r="J3" s="19" t="s">
        <v>18</v>
      </c>
      <c r="K3" s="19" t="s">
        <v>19</v>
      </c>
      <c r="L3" s="20" t="s">
        <v>20</v>
      </c>
    </row>
    <row r="4" spans="1:12" ht="45" x14ac:dyDescent="0.25">
      <c r="A4" s="8">
        <v>3</v>
      </c>
      <c r="B4" s="18" t="s">
        <v>24</v>
      </c>
      <c r="C4" s="19" t="s">
        <v>14</v>
      </c>
      <c r="D4" s="19" t="s">
        <v>25</v>
      </c>
      <c r="E4" s="20" t="s">
        <v>26</v>
      </c>
      <c r="F4" s="21">
        <v>1</v>
      </c>
      <c r="G4" s="11"/>
      <c r="H4" s="10">
        <f>Table5[[#This Row],[Količina]]*Table5[[#This Row],[Jedinična cena]]</f>
        <v>0</v>
      </c>
      <c r="I4" s="22" t="s">
        <v>27</v>
      </c>
      <c r="J4" s="19" t="s">
        <v>28</v>
      </c>
      <c r="K4" s="19" t="s">
        <v>29</v>
      </c>
      <c r="L4" s="20" t="s">
        <v>30</v>
      </c>
    </row>
    <row r="5" spans="1:12" ht="30" x14ac:dyDescent="0.25">
      <c r="A5" s="8">
        <v>4</v>
      </c>
      <c r="B5" s="18" t="s">
        <v>31</v>
      </c>
      <c r="C5" s="19" t="s">
        <v>14</v>
      </c>
      <c r="D5" s="19" t="s">
        <v>32</v>
      </c>
      <c r="E5" s="20" t="s">
        <v>33</v>
      </c>
      <c r="F5" s="21">
        <v>2</v>
      </c>
      <c r="G5" s="11"/>
      <c r="H5" s="10">
        <f>Table5[[#This Row],[Količina]]*Table5[[#This Row],[Jedinična cena]]</f>
        <v>0</v>
      </c>
      <c r="I5" s="22" t="s">
        <v>34</v>
      </c>
      <c r="J5" s="19" t="s">
        <v>35</v>
      </c>
      <c r="K5" s="19" t="s">
        <v>36</v>
      </c>
      <c r="L5" s="20" t="s">
        <v>37</v>
      </c>
    </row>
    <row r="6" spans="1:12" ht="30" x14ac:dyDescent="0.25">
      <c r="A6" s="8">
        <v>5</v>
      </c>
      <c r="B6" s="18" t="s">
        <v>38</v>
      </c>
      <c r="C6" s="19" t="s">
        <v>14</v>
      </c>
      <c r="D6" s="19" t="s">
        <v>39</v>
      </c>
      <c r="E6" s="20" t="s">
        <v>40</v>
      </c>
      <c r="F6" s="21">
        <v>2</v>
      </c>
      <c r="G6" s="11"/>
      <c r="H6" s="10">
        <f>Table5[[#This Row],[Količina]]*Table5[[#This Row],[Jedinična cena]]</f>
        <v>0</v>
      </c>
      <c r="I6" s="22" t="s">
        <v>34</v>
      </c>
      <c r="J6" s="19" t="s">
        <v>35</v>
      </c>
      <c r="K6" s="19" t="s">
        <v>36</v>
      </c>
      <c r="L6" s="20" t="s">
        <v>37</v>
      </c>
    </row>
    <row r="7" spans="1:12" ht="30" x14ac:dyDescent="0.25">
      <c r="A7" s="8">
        <v>6</v>
      </c>
      <c r="B7" s="18" t="s">
        <v>41</v>
      </c>
      <c r="C7" s="19" t="s">
        <v>14</v>
      </c>
      <c r="D7" s="19" t="s">
        <v>42</v>
      </c>
      <c r="E7" s="20" t="s">
        <v>43</v>
      </c>
      <c r="F7" s="21">
        <v>2</v>
      </c>
      <c r="G7" s="11"/>
      <c r="H7" s="10">
        <f>Table5[[#This Row],[Količina]]*Table5[[#This Row],[Jedinična cena]]</f>
        <v>0</v>
      </c>
      <c r="I7" s="22" t="s">
        <v>34</v>
      </c>
      <c r="J7" s="19" t="s">
        <v>35</v>
      </c>
      <c r="K7" s="19" t="s">
        <v>36</v>
      </c>
      <c r="L7" s="20" t="s">
        <v>37</v>
      </c>
    </row>
    <row r="8" spans="1:12" ht="30" x14ac:dyDescent="0.25">
      <c r="A8" s="8">
        <v>7</v>
      </c>
      <c r="B8" s="18" t="s">
        <v>44</v>
      </c>
      <c r="C8" s="19" t="s">
        <v>14</v>
      </c>
      <c r="D8" s="19" t="s">
        <v>45</v>
      </c>
      <c r="E8" s="20" t="s">
        <v>46</v>
      </c>
      <c r="F8" s="21">
        <v>1</v>
      </c>
      <c r="G8" s="11"/>
      <c r="H8" s="10">
        <f>Table5[[#This Row],[Količina]]*Table5[[#This Row],[Jedinična cena]]</f>
        <v>0</v>
      </c>
      <c r="I8" s="22" t="s">
        <v>34</v>
      </c>
      <c r="J8" s="19" t="s">
        <v>35</v>
      </c>
      <c r="K8" s="19" t="s">
        <v>36</v>
      </c>
      <c r="L8" s="20" t="s">
        <v>37</v>
      </c>
    </row>
    <row r="9" spans="1:12" ht="30" x14ac:dyDescent="0.25">
      <c r="A9" s="8">
        <v>8</v>
      </c>
      <c r="B9" s="18" t="s">
        <v>47</v>
      </c>
      <c r="C9" s="19" t="s">
        <v>14</v>
      </c>
      <c r="D9" s="19" t="s">
        <v>48</v>
      </c>
      <c r="E9" s="20" t="s">
        <v>49</v>
      </c>
      <c r="F9" s="21">
        <v>2</v>
      </c>
      <c r="G9" s="11"/>
      <c r="H9" s="10">
        <f>Table5[[#This Row],[Količina]]*Table5[[#This Row],[Jedinična cena]]</f>
        <v>0</v>
      </c>
      <c r="I9" s="22" t="s">
        <v>34</v>
      </c>
      <c r="J9" s="19" t="s">
        <v>35</v>
      </c>
      <c r="K9" s="19" t="s">
        <v>36</v>
      </c>
      <c r="L9" s="20" t="s">
        <v>37</v>
      </c>
    </row>
    <row r="10" spans="1:12" ht="30" x14ac:dyDescent="0.25">
      <c r="A10" s="8">
        <v>9</v>
      </c>
      <c r="B10" s="18" t="s">
        <v>50</v>
      </c>
      <c r="C10" s="19" t="s">
        <v>14</v>
      </c>
      <c r="D10" s="19" t="s">
        <v>51</v>
      </c>
      <c r="E10" s="20" t="s">
        <v>52</v>
      </c>
      <c r="F10" s="21">
        <v>1</v>
      </c>
      <c r="G10" s="11"/>
      <c r="H10" s="10">
        <f>Table5[[#This Row],[Količina]]*Table5[[#This Row],[Jedinična cena]]</f>
        <v>0</v>
      </c>
      <c r="I10" s="22" t="s">
        <v>34</v>
      </c>
      <c r="J10" s="19" t="s">
        <v>35</v>
      </c>
      <c r="K10" s="19" t="s">
        <v>36</v>
      </c>
      <c r="L10" s="20" t="s">
        <v>37</v>
      </c>
    </row>
    <row r="11" spans="1:12" ht="30" x14ac:dyDescent="0.25">
      <c r="A11" s="8">
        <v>10</v>
      </c>
      <c r="B11" s="18" t="s">
        <v>53</v>
      </c>
      <c r="C11" s="19" t="s">
        <v>14</v>
      </c>
      <c r="D11" s="19" t="s">
        <v>54</v>
      </c>
      <c r="E11" s="20" t="s">
        <v>55</v>
      </c>
      <c r="F11" s="21">
        <v>1</v>
      </c>
      <c r="G11" s="11"/>
      <c r="H11" s="10">
        <f>Table5[[#This Row],[Količina]]*Table5[[#This Row],[Jedinična cena]]</f>
        <v>0</v>
      </c>
      <c r="I11" s="22" t="s">
        <v>34</v>
      </c>
      <c r="J11" s="19" t="s">
        <v>35</v>
      </c>
      <c r="K11" s="19" t="s">
        <v>36</v>
      </c>
      <c r="L11" s="20" t="s">
        <v>37</v>
      </c>
    </row>
    <row r="12" spans="1:12" ht="30" x14ac:dyDescent="0.25">
      <c r="A12" s="8">
        <v>11</v>
      </c>
      <c r="B12" s="18" t="s">
        <v>56</v>
      </c>
      <c r="C12" s="19" t="s">
        <v>14</v>
      </c>
      <c r="D12" s="19" t="s">
        <v>57</v>
      </c>
      <c r="E12" s="20" t="s">
        <v>58</v>
      </c>
      <c r="F12" s="21">
        <v>1</v>
      </c>
      <c r="G12" s="11"/>
      <c r="H12" s="10">
        <f>Table5[[#This Row],[Količina]]*Table5[[#This Row],[Jedinična cena]]</f>
        <v>0</v>
      </c>
      <c r="I12" s="22" t="s">
        <v>59</v>
      </c>
      <c r="J12" s="19" t="s">
        <v>60</v>
      </c>
      <c r="K12" s="19" t="s">
        <v>61</v>
      </c>
      <c r="L12" s="20" t="s">
        <v>62</v>
      </c>
    </row>
    <row r="13" spans="1:12" ht="30" x14ac:dyDescent="0.25">
      <c r="A13" s="8">
        <v>12</v>
      </c>
      <c r="B13" s="18" t="s">
        <v>63</v>
      </c>
      <c r="C13" s="19" t="s">
        <v>14</v>
      </c>
      <c r="D13" s="19" t="s">
        <v>64</v>
      </c>
      <c r="E13" s="20" t="s">
        <v>65</v>
      </c>
      <c r="F13" s="21">
        <v>1</v>
      </c>
      <c r="G13" s="11"/>
      <c r="H13" s="10">
        <f>Table5[[#This Row],[Količina]]*Table5[[#This Row],[Jedinična cena]]</f>
        <v>0</v>
      </c>
      <c r="I13" s="22" t="s">
        <v>59</v>
      </c>
      <c r="J13" s="19" t="s">
        <v>60</v>
      </c>
      <c r="K13" s="19" t="s">
        <v>61</v>
      </c>
      <c r="L13" s="20" t="s">
        <v>62</v>
      </c>
    </row>
    <row r="14" spans="1:12" ht="45" x14ac:dyDescent="0.25">
      <c r="A14" s="8">
        <v>13</v>
      </c>
      <c r="B14" s="18" t="s">
        <v>66</v>
      </c>
      <c r="C14" s="19" t="s">
        <v>14</v>
      </c>
      <c r="D14" s="19" t="s">
        <v>67</v>
      </c>
      <c r="E14" s="20" t="s">
        <v>68</v>
      </c>
      <c r="F14" s="21">
        <v>1</v>
      </c>
      <c r="G14" s="11"/>
      <c r="H14" s="10">
        <f>Table5[[#This Row],[Količina]]*Table5[[#This Row],[Jedinična cena]]</f>
        <v>0</v>
      </c>
      <c r="I14" s="22" t="s">
        <v>69</v>
      </c>
      <c r="J14" s="19" t="s">
        <v>70</v>
      </c>
      <c r="K14" s="19" t="s">
        <v>71</v>
      </c>
      <c r="L14" s="20" t="s">
        <v>72</v>
      </c>
    </row>
    <row r="15" spans="1:12" ht="45" x14ac:dyDescent="0.25">
      <c r="A15" s="8">
        <v>14</v>
      </c>
      <c r="B15" s="18" t="s">
        <v>73</v>
      </c>
      <c r="C15" s="19" t="s">
        <v>14</v>
      </c>
      <c r="D15" s="19" t="s">
        <v>74</v>
      </c>
      <c r="E15" s="20" t="s">
        <v>75</v>
      </c>
      <c r="F15" s="21">
        <v>1</v>
      </c>
      <c r="G15" s="11"/>
      <c r="H15" s="10">
        <f>Table5[[#This Row],[Količina]]*Table5[[#This Row],[Jedinična cena]]</f>
        <v>0</v>
      </c>
      <c r="I15" s="22" t="s">
        <v>76</v>
      </c>
      <c r="J15" s="19" t="s">
        <v>77</v>
      </c>
      <c r="K15" s="19" t="s">
        <v>78</v>
      </c>
      <c r="L15" s="20" t="s">
        <v>79</v>
      </c>
    </row>
    <row r="16" spans="1:12" ht="45" x14ac:dyDescent="0.25">
      <c r="A16" s="8">
        <v>15</v>
      </c>
      <c r="B16" s="18" t="s">
        <v>80</v>
      </c>
      <c r="C16" s="19" t="s">
        <v>14</v>
      </c>
      <c r="D16" s="19" t="s">
        <v>81</v>
      </c>
      <c r="E16" s="20" t="s">
        <v>82</v>
      </c>
      <c r="F16" s="21">
        <v>3</v>
      </c>
      <c r="G16" s="11"/>
      <c r="H16" s="10">
        <f>Table5[[#This Row],[Količina]]*Table5[[#This Row],[Jedinična cena]]</f>
        <v>0</v>
      </c>
      <c r="I16" s="22" t="s">
        <v>76</v>
      </c>
      <c r="J16" s="19" t="s">
        <v>77</v>
      </c>
      <c r="K16" s="19" t="s">
        <v>78</v>
      </c>
      <c r="L16" s="20" t="s">
        <v>79</v>
      </c>
    </row>
    <row r="17" spans="1:12" ht="45" x14ac:dyDescent="0.25">
      <c r="A17" s="8">
        <v>16</v>
      </c>
      <c r="B17" s="18" t="s">
        <v>83</v>
      </c>
      <c r="C17" s="19" t="s">
        <v>14</v>
      </c>
      <c r="D17" s="19" t="s">
        <v>84</v>
      </c>
      <c r="E17" s="20" t="s">
        <v>85</v>
      </c>
      <c r="F17" s="21">
        <v>7</v>
      </c>
      <c r="G17" s="11"/>
      <c r="H17" s="10">
        <f>Table5[[#This Row],[Količina]]*Table5[[#This Row],[Jedinična cena]]</f>
        <v>0</v>
      </c>
      <c r="I17" s="22" t="s">
        <v>76</v>
      </c>
      <c r="J17" s="19" t="s">
        <v>77</v>
      </c>
      <c r="K17" s="19" t="s">
        <v>78</v>
      </c>
      <c r="L17" s="20" t="s">
        <v>79</v>
      </c>
    </row>
    <row r="18" spans="1:12" ht="45" x14ac:dyDescent="0.25">
      <c r="A18" s="8">
        <v>17</v>
      </c>
      <c r="B18" s="18" t="s">
        <v>86</v>
      </c>
      <c r="C18" s="19" t="s">
        <v>14</v>
      </c>
      <c r="D18" s="19" t="s">
        <v>87</v>
      </c>
      <c r="E18" s="20" t="s">
        <v>88</v>
      </c>
      <c r="F18" s="21">
        <v>2</v>
      </c>
      <c r="G18" s="11"/>
      <c r="H18" s="10">
        <f>Table5[[#This Row],[Količina]]*Table5[[#This Row],[Jedinična cena]]</f>
        <v>0</v>
      </c>
      <c r="I18" s="22" t="s">
        <v>76</v>
      </c>
      <c r="J18" s="19" t="s">
        <v>77</v>
      </c>
      <c r="K18" s="19" t="s">
        <v>78</v>
      </c>
      <c r="L18" s="20" t="s">
        <v>79</v>
      </c>
    </row>
    <row r="19" spans="1:12" ht="30" x14ac:dyDescent="0.25">
      <c r="A19" s="8">
        <v>18</v>
      </c>
      <c r="B19" s="18" t="s">
        <v>89</v>
      </c>
      <c r="C19" s="19" t="s">
        <v>14</v>
      </c>
      <c r="D19" s="19" t="s">
        <v>90</v>
      </c>
      <c r="E19" s="20" t="s">
        <v>91</v>
      </c>
      <c r="F19" s="21">
        <v>1</v>
      </c>
      <c r="G19" s="11"/>
      <c r="H19" s="10">
        <f>Table5[[#This Row],[Količina]]*Table5[[#This Row],[Jedinična cena]]</f>
        <v>0</v>
      </c>
      <c r="I19" s="22" t="s">
        <v>92</v>
      </c>
      <c r="J19" s="19" t="s">
        <v>93</v>
      </c>
      <c r="K19" s="19" t="s">
        <v>94</v>
      </c>
      <c r="L19" s="20" t="s">
        <v>95</v>
      </c>
    </row>
    <row r="20" spans="1:12" ht="30" x14ac:dyDescent="0.25">
      <c r="A20" s="8">
        <v>19</v>
      </c>
      <c r="B20" s="18" t="s">
        <v>96</v>
      </c>
      <c r="C20" s="19" t="s">
        <v>14</v>
      </c>
      <c r="D20" s="19" t="s">
        <v>97</v>
      </c>
      <c r="E20" s="20" t="s">
        <v>98</v>
      </c>
      <c r="F20" s="21">
        <v>1</v>
      </c>
      <c r="G20" s="11"/>
      <c r="H20" s="10">
        <f>Table5[[#This Row],[Količina]]*Table5[[#This Row],[Jedinična cena]]</f>
        <v>0</v>
      </c>
      <c r="I20" s="22" t="s">
        <v>92</v>
      </c>
      <c r="J20" s="19" t="s">
        <v>93</v>
      </c>
      <c r="K20" s="19" t="s">
        <v>94</v>
      </c>
      <c r="L20" s="20" t="s">
        <v>95</v>
      </c>
    </row>
    <row r="21" spans="1:12" ht="30" x14ac:dyDescent="0.25">
      <c r="A21" s="8">
        <v>20</v>
      </c>
      <c r="B21" s="18" t="s">
        <v>99</v>
      </c>
      <c r="C21" s="19" t="s">
        <v>14</v>
      </c>
      <c r="D21" s="19" t="s">
        <v>100</v>
      </c>
      <c r="E21" s="20" t="s">
        <v>101</v>
      </c>
      <c r="F21" s="21">
        <v>1</v>
      </c>
      <c r="G21" s="11"/>
      <c r="H21" s="10">
        <f>Table5[[#This Row],[Količina]]*Table5[[#This Row],[Jedinična cena]]</f>
        <v>0</v>
      </c>
      <c r="I21" s="22" t="s">
        <v>92</v>
      </c>
      <c r="J21" s="19" t="s">
        <v>93</v>
      </c>
      <c r="K21" s="19" t="s">
        <v>94</v>
      </c>
      <c r="L21" s="20" t="s">
        <v>95</v>
      </c>
    </row>
    <row r="22" spans="1:12" ht="60" x14ac:dyDescent="0.25">
      <c r="A22" s="8">
        <v>21</v>
      </c>
      <c r="B22" s="18" t="s">
        <v>102</v>
      </c>
      <c r="C22" s="19" t="s">
        <v>14</v>
      </c>
      <c r="D22" s="19" t="s">
        <v>103</v>
      </c>
      <c r="E22" s="20" t="s">
        <v>104</v>
      </c>
      <c r="F22" s="21">
        <v>1</v>
      </c>
      <c r="G22" s="11"/>
      <c r="H22" s="10">
        <f>Table5[[#This Row],[Količina]]*Table5[[#This Row],[Jedinična cena]]</f>
        <v>0</v>
      </c>
      <c r="I22" s="22" t="s">
        <v>105</v>
      </c>
      <c r="J22" s="19" t="s">
        <v>106</v>
      </c>
      <c r="K22" s="19" t="s">
        <v>107</v>
      </c>
      <c r="L22" s="20" t="s">
        <v>108</v>
      </c>
    </row>
    <row r="23" spans="1:12" ht="30" x14ac:dyDescent="0.25">
      <c r="A23" s="8">
        <v>22</v>
      </c>
      <c r="B23" s="18" t="s">
        <v>109</v>
      </c>
      <c r="C23" s="19" t="s">
        <v>14</v>
      </c>
      <c r="D23" s="19" t="s">
        <v>110</v>
      </c>
      <c r="E23" s="20" t="s">
        <v>111</v>
      </c>
      <c r="F23" s="21">
        <v>1</v>
      </c>
      <c r="G23" s="11"/>
      <c r="H23" s="10">
        <f>Table5[[#This Row],[Količina]]*Table5[[#This Row],[Jedinična cena]]</f>
        <v>0</v>
      </c>
      <c r="I23" s="22" t="s">
        <v>112</v>
      </c>
      <c r="J23" s="19" t="s">
        <v>113</v>
      </c>
      <c r="K23" s="19" t="s">
        <v>114</v>
      </c>
      <c r="L23" s="20" t="s">
        <v>115</v>
      </c>
    </row>
    <row r="24" spans="1:12" ht="30" x14ac:dyDescent="0.25">
      <c r="A24" s="8">
        <v>23</v>
      </c>
      <c r="B24" s="18" t="s">
        <v>116</v>
      </c>
      <c r="C24" s="19" t="s">
        <v>14</v>
      </c>
      <c r="D24" s="19" t="s">
        <v>117</v>
      </c>
      <c r="E24" s="20" t="s">
        <v>118</v>
      </c>
      <c r="F24" s="21">
        <v>1</v>
      </c>
      <c r="G24" s="11"/>
      <c r="H24" s="10">
        <f>Table5[[#This Row],[Količina]]*Table5[[#This Row],[Jedinična cena]]</f>
        <v>0</v>
      </c>
      <c r="I24" s="22" t="s">
        <v>112</v>
      </c>
      <c r="J24" s="19" t="s">
        <v>113</v>
      </c>
      <c r="K24" s="19" t="s">
        <v>114</v>
      </c>
      <c r="L24" s="20" t="s">
        <v>115</v>
      </c>
    </row>
    <row r="25" spans="1:12" ht="30" x14ac:dyDescent="0.25">
      <c r="A25" s="8">
        <v>24</v>
      </c>
      <c r="B25" s="18" t="s">
        <v>119</v>
      </c>
      <c r="C25" s="19" t="s">
        <v>14</v>
      </c>
      <c r="D25" s="19" t="s">
        <v>120</v>
      </c>
      <c r="E25" s="20" t="s">
        <v>121</v>
      </c>
      <c r="F25" s="21">
        <v>2</v>
      </c>
      <c r="G25" s="11"/>
      <c r="H25" s="10">
        <f>Table5[[#This Row],[Količina]]*Table5[[#This Row],[Jedinična cena]]</f>
        <v>0</v>
      </c>
      <c r="I25" s="22" t="s">
        <v>112</v>
      </c>
      <c r="J25" s="19" t="s">
        <v>113</v>
      </c>
      <c r="K25" s="19" t="s">
        <v>114</v>
      </c>
      <c r="L25" s="20" t="s">
        <v>115</v>
      </c>
    </row>
    <row r="26" spans="1:12" ht="45" x14ac:dyDescent="0.25">
      <c r="A26" s="8">
        <v>25</v>
      </c>
      <c r="B26" s="18" t="s">
        <v>122</v>
      </c>
      <c r="C26" s="19" t="s">
        <v>14</v>
      </c>
      <c r="D26" s="19" t="s">
        <v>123</v>
      </c>
      <c r="E26" s="20" t="s">
        <v>124</v>
      </c>
      <c r="F26" s="21">
        <v>1</v>
      </c>
      <c r="G26" s="11"/>
      <c r="H26" s="10">
        <f>Table5[[#This Row],[Količina]]*Table5[[#This Row],[Jedinična cena]]</f>
        <v>0</v>
      </c>
      <c r="I26" s="22" t="s">
        <v>76</v>
      </c>
      <c r="J26" s="19" t="s">
        <v>77</v>
      </c>
      <c r="K26" s="19" t="s">
        <v>78</v>
      </c>
      <c r="L26" s="20" t="s">
        <v>79</v>
      </c>
    </row>
    <row r="27" spans="1:12" ht="45" x14ac:dyDescent="0.25">
      <c r="A27" s="8">
        <v>26</v>
      </c>
      <c r="B27" s="18" t="s">
        <v>125</v>
      </c>
      <c r="C27" s="19" t="s">
        <v>14</v>
      </c>
      <c r="D27" s="19" t="s">
        <v>126</v>
      </c>
      <c r="E27" s="20" t="s">
        <v>127</v>
      </c>
      <c r="F27" s="21">
        <v>1</v>
      </c>
      <c r="G27" s="11"/>
      <c r="H27" s="10">
        <f>Table5[[#This Row],[Količina]]*Table5[[#This Row],[Jedinična cena]]</f>
        <v>0</v>
      </c>
      <c r="I27" s="22" t="s">
        <v>76</v>
      </c>
      <c r="J27" s="19" t="s">
        <v>77</v>
      </c>
      <c r="K27" s="19" t="s">
        <v>78</v>
      </c>
      <c r="L27" s="20" t="s">
        <v>79</v>
      </c>
    </row>
    <row r="28" spans="1:12" ht="45" x14ac:dyDescent="0.25">
      <c r="A28" s="8">
        <v>27</v>
      </c>
      <c r="B28" s="18" t="s">
        <v>128</v>
      </c>
      <c r="C28" s="19" t="s">
        <v>14</v>
      </c>
      <c r="D28" s="19" t="s">
        <v>129</v>
      </c>
      <c r="E28" s="20" t="s">
        <v>130</v>
      </c>
      <c r="F28" s="21">
        <v>1</v>
      </c>
      <c r="G28" s="11"/>
      <c r="H28" s="10">
        <f>Table5[[#This Row],[Količina]]*Table5[[#This Row],[Jedinična cena]]</f>
        <v>0</v>
      </c>
      <c r="I28" s="22" t="s">
        <v>76</v>
      </c>
      <c r="J28" s="19" t="s">
        <v>77</v>
      </c>
      <c r="K28" s="19" t="s">
        <v>78</v>
      </c>
      <c r="L28" s="20" t="s">
        <v>79</v>
      </c>
    </row>
    <row r="29" spans="1:12" ht="45" x14ac:dyDescent="0.25">
      <c r="A29" s="8">
        <v>28</v>
      </c>
      <c r="B29" s="18" t="s">
        <v>131</v>
      </c>
      <c r="C29" s="19" t="s">
        <v>14</v>
      </c>
      <c r="D29" s="19" t="s">
        <v>132</v>
      </c>
      <c r="E29" s="20" t="s">
        <v>133</v>
      </c>
      <c r="F29" s="21">
        <v>1</v>
      </c>
      <c r="G29" s="11"/>
      <c r="H29" s="10">
        <f>Table5[[#This Row],[Količina]]*Table5[[#This Row],[Jedinična cena]]</f>
        <v>0</v>
      </c>
      <c r="I29" s="22" t="s">
        <v>76</v>
      </c>
      <c r="J29" s="19" t="s">
        <v>77</v>
      </c>
      <c r="K29" s="19" t="s">
        <v>78</v>
      </c>
      <c r="L29" s="20" t="s">
        <v>79</v>
      </c>
    </row>
    <row r="30" spans="1:12" ht="45" x14ac:dyDescent="0.25">
      <c r="A30" s="8">
        <v>29</v>
      </c>
      <c r="B30" s="18" t="s">
        <v>134</v>
      </c>
      <c r="C30" s="19" t="s">
        <v>14</v>
      </c>
      <c r="D30" s="19" t="s">
        <v>135</v>
      </c>
      <c r="E30" s="20" t="s">
        <v>136</v>
      </c>
      <c r="F30" s="21">
        <v>1</v>
      </c>
      <c r="G30" s="11"/>
      <c r="H30" s="10">
        <f>Table5[[#This Row],[Količina]]*Table5[[#This Row],[Jedinična cena]]</f>
        <v>0</v>
      </c>
      <c r="I30" s="22" t="s">
        <v>76</v>
      </c>
      <c r="J30" s="19" t="s">
        <v>77</v>
      </c>
      <c r="K30" s="19" t="s">
        <v>78</v>
      </c>
      <c r="L30" s="20" t="s">
        <v>79</v>
      </c>
    </row>
    <row r="31" spans="1:12" ht="30" x14ac:dyDescent="0.25">
      <c r="A31" s="8">
        <v>30</v>
      </c>
      <c r="B31" s="18" t="s">
        <v>137</v>
      </c>
      <c r="C31" s="19" t="s">
        <v>14</v>
      </c>
      <c r="D31" s="19" t="s">
        <v>138</v>
      </c>
      <c r="E31" s="20" t="s">
        <v>139</v>
      </c>
      <c r="F31" s="21">
        <v>1</v>
      </c>
      <c r="G31" s="11"/>
      <c r="H31" s="10">
        <f>Table5[[#This Row],[Količina]]*Table5[[#This Row],[Jedinična cena]]</f>
        <v>0</v>
      </c>
      <c r="I31" s="22" t="s">
        <v>112</v>
      </c>
      <c r="J31" s="19" t="s">
        <v>113</v>
      </c>
      <c r="K31" s="19" t="s">
        <v>140</v>
      </c>
      <c r="L31" s="20" t="s">
        <v>141</v>
      </c>
    </row>
    <row r="32" spans="1:12" ht="30" x14ac:dyDescent="0.25">
      <c r="A32" s="8">
        <v>31</v>
      </c>
      <c r="B32" s="18" t="s">
        <v>142</v>
      </c>
      <c r="C32" s="19" t="s">
        <v>14</v>
      </c>
      <c r="D32" s="19" t="s">
        <v>143</v>
      </c>
      <c r="E32" s="20" t="s">
        <v>144</v>
      </c>
      <c r="F32" s="21">
        <v>1</v>
      </c>
      <c r="G32" s="11"/>
      <c r="H32" s="10">
        <f>Table5[[#This Row],[Količina]]*Table5[[#This Row],[Jedinična cena]]</f>
        <v>0</v>
      </c>
      <c r="I32" s="22" t="s">
        <v>112</v>
      </c>
      <c r="J32" s="19" t="s">
        <v>113</v>
      </c>
      <c r="K32" s="19" t="s">
        <v>140</v>
      </c>
      <c r="L32" s="20" t="s">
        <v>141</v>
      </c>
    </row>
    <row r="33" spans="1:12" ht="30" x14ac:dyDescent="0.25">
      <c r="A33" s="8">
        <v>32</v>
      </c>
      <c r="B33" s="18" t="s">
        <v>145</v>
      </c>
      <c r="C33" s="19" t="s">
        <v>14</v>
      </c>
      <c r="D33" s="19" t="s">
        <v>146</v>
      </c>
      <c r="E33" s="20" t="s">
        <v>147</v>
      </c>
      <c r="F33" s="21">
        <v>1</v>
      </c>
      <c r="G33" s="11"/>
      <c r="H33" s="10">
        <f>Table5[[#This Row],[Količina]]*Table5[[#This Row],[Jedinična cena]]</f>
        <v>0</v>
      </c>
      <c r="I33" s="22" t="s">
        <v>112</v>
      </c>
      <c r="J33" s="19" t="s">
        <v>113</v>
      </c>
      <c r="K33" s="19" t="s">
        <v>140</v>
      </c>
      <c r="L33" s="20" t="s">
        <v>141</v>
      </c>
    </row>
    <row r="34" spans="1:12" ht="30" x14ac:dyDescent="0.25">
      <c r="A34" s="8">
        <v>33</v>
      </c>
      <c r="B34" s="18" t="s">
        <v>148</v>
      </c>
      <c r="C34" s="19" t="s">
        <v>14</v>
      </c>
      <c r="D34" s="19" t="s">
        <v>149</v>
      </c>
      <c r="E34" s="20" t="s">
        <v>150</v>
      </c>
      <c r="F34" s="21">
        <v>1</v>
      </c>
      <c r="G34" s="11"/>
      <c r="H34" s="10">
        <f>Table5[[#This Row],[Količina]]*Table5[[#This Row],[Jedinična cena]]</f>
        <v>0</v>
      </c>
      <c r="I34" s="22" t="s">
        <v>112</v>
      </c>
      <c r="J34" s="19" t="s">
        <v>113</v>
      </c>
      <c r="K34" s="19" t="s">
        <v>140</v>
      </c>
      <c r="L34" s="20" t="s">
        <v>141</v>
      </c>
    </row>
    <row r="35" spans="1:12" ht="30" x14ac:dyDescent="0.25">
      <c r="A35" s="8">
        <v>34</v>
      </c>
      <c r="B35" s="18" t="s">
        <v>151</v>
      </c>
      <c r="C35" s="19" t="s">
        <v>14</v>
      </c>
      <c r="D35" s="19" t="s">
        <v>152</v>
      </c>
      <c r="E35" s="20" t="s">
        <v>153</v>
      </c>
      <c r="F35" s="21">
        <v>1</v>
      </c>
      <c r="G35" s="11"/>
      <c r="H35" s="10">
        <f>Table5[[#This Row],[Količina]]*Table5[[#This Row],[Jedinična cena]]</f>
        <v>0</v>
      </c>
      <c r="I35" s="22" t="s">
        <v>112</v>
      </c>
      <c r="J35" s="19" t="s">
        <v>113</v>
      </c>
      <c r="K35" s="19" t="s">
        <v>140</v>
      </c>
      <c r="L35" s="20" t="s">
        <v>141</v>
      </c>
    </row>
    <row r="36" spans="1:12" ht="30" x14ac:dyDescent="0.25">
      <c r="A36" s="8">
        <v>35</v>
      </c>
      <c r="B36" s="18" t="s">
        <v>154</v>
      </c>
      <c r="C36" s="19" t="s">
        <v>14</v>
      </c>
      <c r="D36" s="19" t="s">
        <v>155</v>
      </c>
      <c r="E36" s="20" t="s">
        <v>156</v>
      </c>
      <c r="F36" s="21">
        <v>1</v>
      </c>
      <c r="G36" s="11"/>
      <c r="H36" s="10">
        <f>Table5[[#This Row],[Količina]]*Table5[[#This Row],[Jedinična cena]]</f>
        <v>0</v>
      </c>
      <c r="I36" s="22" t="s">
        <v>157</v>
      </c>
      <c r="J36" s="19" t="s">
        <v>158</v>
      </c>
      <c r="K36" s="19" t="s">
        <v>159</v>
      </c>
      <c r="L36" s="20" t="s">
        <v>160</v>
      </c>
    </row>
    <row r="37" spans="1:12" x14ac:dyDescent="0.25">
      <c r="A37" s="12" t="s">
        <v>12</v>
      </c>
      <c r="B37" s="13"/>
      <c r="C37" s="13"/>
      <c r="D37" s="13"/>
      <c r="E37" s="14"/>
      <c r="F37" s="16">
        <f>SUBTOTAL(109,Table5[Količina])</f>
        <v>50</v>
      </c>
      <c r="G37" s="17"/>
      <c r="H37" s="15">
        <f>SUBTOTAL(109,Table5[Ukupna cena])</f>
        <v>0</v>
      </c>
      <c r="I37" s="12"/>
      <c r="J37" s="13"/>
      <c r="K37" s="13"/>
      <c r="L37" s="14"/>
    </row>
  </sheetData>
  <sheetProtection password="EE42" sheet="1" objects="1" scenarios="1"/>
  <dataValidations count="1">
    <dataValidation type="decimal" allowBlank="1" showInputMessage="1" showErrorMessage="1" errorTitle="Greška kod unosa cene !" error="Cena mora biti iznos između 0,00 i 10.000.000,00 !" sqref="G2:G36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Miljan Simonovic</dc:creator>
  <cp:lastModifiedBy>Mila Maksimović</cp:lastModifiedBy>
  <cp:lastPrinted>2011-11-24T09:24:04Z</cp:lastPrinted>
  <dcterms:created xsi:type="dcterms:W3CDTF">2011-11-23T11:42:12Z</dcterms:created>
  <dcterms:modified xsi:type="dcterms:W3CDTF">2012-05-18T12:32:08Z</dcterms:modified>
</cp:coreProperties>
</file>