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2" i="1"/>
  <c r="F66" i="1" l="1"/>
  <c r="H66" i="1" l="1"/>
</calcChain>
</file>

<file path=xl/sharedStrings.xml><?xml version="1.0" encoding="utf-8"?>
<sst xmlns="http://schemas.openxmlformats.org/spreadsheetml/2006/main" count="525" uniqueCount="256">
  <si>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</si>
  <si>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</si>
  <si>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</si>
  <si>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</si>
  <si>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</si>
  <si>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</si>
  <si>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</si>
  <si>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</si>
  <si>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</si>
  <si>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</si>
  <si>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</si>
  <si>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</si>
  <si>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</si>
  <si>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75161</t>
  </si>
  <si>
    <t>Conrad</t>
  </si>
  <si>
    <t>#120556</t>
  </si>
  <si>
    <t xml:space="preserve">Fluke 179 True RMS digital multimeter </t>
  </si>
  <si>
    <t>Fakultet tehničkih nauka u Kosovskoj Mitrovici</t>
  </si>
  <si>
    <t>Knjaza Miloša 7 38220 Kosovska Mitrovica</t>
  </si>
  <si>
    <t>Saša Štatkić</t>
  </si>
  <si>
    <t>statkic@etf.rs</t>
  </si>
  <si>
    <t>75162</t>
  </si>
  <si>
    <t>#122450</t>
  </si>
  <si>
    <t xml:space="preserve">Velleman Hps140i Handheld Oscilloscope </t>
  </si>
  <si>
    <t>75445</t>
  </si>
  <si>
    <t>#955577</t>
  </si>
  <si>
    <t xml:space="preserve">Canon Powershot Digital Camera A3300is </t>
  </si>
  <si>
    <t>Poljoprivredni fakultet u Novom Sadu</t>
  </si>
  <si>
    <t>Trg Dositeja Obradovića 8 21000 Novi Sad</t>
  </si>
  <si>
    <t>Goran Jaćimović</t>
  </si>
  <si>
    <t>jgoran@polj.uns.ac.rs</t>
  </si>
  <si>
    <t>75881</t>
  </si>
  <si>
    <t>#416469</t>
  </si>
  <si>
    <t xml:space="preserve">Platinum USB stick 32gb 3.0 </t>
  </si>
  <si>
    <t>Institut za multidisciplinarna istraživanja u Beogradu</t>
  </si>
  <si>
    <t>Kneza Višeslava 1 11000 Beograd</t>
  </si>
  <si>
    <t>Aleksandar Menićanin</t>
  </si>
  <si>
    <t>aleksandar.menicanin@gmail.com</t>
  </si>
  <si>
    <t>75882</t>
  </si>
  <si>
    <t>#415044</t>
  </si>
  <si>
    <t xml:space="preserve">Transcend Usb Stick 32gb Jetflash700 3.0 </t>
  </si>
  <si>
    <t>75883</t>
  </si>
  <si>
    <t>#814892</t>
  </si>
  <si>
    <t xml:space="preserve">30pcs Fine mechanics/electronics set, Aluminium Case  </t>
  </si>
  <si>
    <t>75885</t>
  </si>
  <si>
    <t>#877638</t>
  </si>
  <si>
    <t xml:space="preserve">ASUS UX31E-RY010X ULTRABOOK 13,3 SILver, i7-2677M, SSD256GB </t>
  </si>
  <si>
    <t>75886</t>
  </si>
  <si>
    <t>#325240</t>
  </si>
  <si>
    <t xml:space="preserve">PROMOSTICK MIKRO HIGH SPEED HDMI CABLE  </t>
  </si>
  <si>
    <t>76121</t>
  </si>
  <si>
    <t xml:space="preserve">#877287 </t>
  </si>
  <si>
    <t xml:space="preserve">JUD200  Audio Video NEWPORT LAPTOP DOCKING STATION  </t>
  </si>
  <si>
    <t>76369</t>
  </si>
  <si>
    <t>#413957</t>
  </si>
  <si>
    <t xml:space="preserve">Platinum MyDrive 500gb Black </t>
  </si>
  <si>
    <t>Institut za fiziku u Beogradu</t>
  </si>
  <si>
    <t>Pregevića 118 11080 Beograd</t>
  </si>
  <si>
    <t>Nebojša Romčević</t>
  </si>
  <si>
    <t>romcevi@ipb.ac.rs</t>
  </si>
  <si>
    <t>76370</t>
  </si>
  <si>
    <t>#413956</t>
  </si>
  <si>
    <t xml:space="preserve">Platinum MyDrive 500gb Red </t>
  </si>
  <si>
    <t>76371</t>
  </si>
  <si>
    <t>#415436</t>
  </si>
  <si>
    <t xml:space="preserve">Platinum Blue MyDrive 3.0 1TB </t>
  </si>
  <si>
    <t>76372</t>
  </si>
  <si>
    <t>#410024</t>
  </si>
  <si>
    <t xml:space="preserve">Inteso USB-stick 32GB Business line  </t>
  </si>
  <si>
    <t>77817</t>
  </si>
  <si>
    <t>#878023</t>
  </si>
  <si>
    <t xml:space="preserve">ACER ASPIRE ONE D270 NETBOOK 10,1 SW </t>
  </si>
  <si>
    <t>Filozofski fakultet u Beogradu</t>
  </si>
  <si>
    <t>Čika Ljubina 18-20 11000 Beograd</t>
  </si>
  <si>
    <t>Siniša Mišić</t>
  </si>
  <si>
    <t>simisic@f.bg.ac.rs</t>
  </si>
  <si>
    <t>77818</t>
  </si>
  <si>
    <t>#877108</t>
  </si>
  <si>
    <t xml:space="preserve">ARCHOS 70B EBOOK READER/TABLET 4 GB </t>
  </si>
  <si>
    <t>77819</t>
  </si>
  <si>
    <t>#877241</t>
  </si>
  <si>
    <t xml:space="preserve">LG V900 OPTIMUS PAD V900 3G 8,9 BRAUN </t>
  </si>
  <si>
    <t>77820</t>
  </si>
  <si>
    <t>#410251</t>
  </si>
  <si>
    <t xml:space="preserve">SANDISK USB-STICK 32GB CRUZER </t>
  </si>
  <si>
    <t>77821</t>
  </si>
  <si>
    <t>#777130</t>
  </si>
  <si>
    <t xml:space="preserve">PLUSTEK MOBILE AD450 </t>
  </si>
  <si>
    <t>77822</t>
  </si>
  <si>
    <t xml:space="preserve">#650282 </t>
  </si>
  <si>
    <t xml:space="preserve">Battery 1.5 V AA x8 alkaline plus </t>
  </si>
  <si>
    <t>77823</t>
  </si>
  <si>
    <t xml:space="preserve">#318501 </t>
  </si>
  <si>
    <t xml:space="preserve">BLACKBERRY CURVE 9360 QWERTZ BLACK </t>
  </si>
  <si>
    <t>77824</t>
  </si>
  <si>
    <t xml:space="preserve">#325681 </t>
  </si>
  <si>
    <t xml:space="preserve">Sony Nwz A844b 8gb Multimedia Player  </t>
  </si>
  <si>
    <t>77825</t>
  </si>
  <si>
    <t>#955770</t>
  </si>
  <si>
    <t xml:space="preserve">CANON EOS 600D Digital SLR 18-55mm Lens </t>
  </si>
  <si>
    <t>77826</t>
  </si>
  <si>
    <t>#908549</t>
  </si>
  <si>
    <t xml:space="preserve">GEMBIRD WCS-6006 5.1 Speaker </t>
  </si>
  <si>
    <t>78671</t>
  </si>
  <si>
    <t>#560136</t>
  </si>
  <si>
    <t xml:space="preserve"> ;  Air purifier HA120E. For rooms up to 16 m². Total separation rate 99%. With ioniser. IFD Filtersystem.  With new filtering system there is no requirement for the replacement filters.  ; </t>
  </si>
  <si>
    <t>Institut za povrtarstvo u Smederevskoj Palanci</t>
  </si>
  <si>
    <t>Karađorđeva 71 11420 Smederevska Palanka</t>
  </si>
  <si>
    <t>Jasmina Zdravković</t>
  </si>
  <si>
    <t>jzdravkovic@institut-palanka.co.rs</t>
  </si>
  <si>
    <t>79121</t>
  </si>
  <si>
    <t>#318105</t>
  </si>
  <si>
    <t xml:space="preserve">HTC SENSATION Black </t>
  </si>
  <si>
    <t>82092</t>
  </si>
  <si>
    <t>#956292</t>
  </si>
  <si>
    <t xml:space="preserve">Canon Powershot Sx150is Digital Camera </t>
  </si>
  <si>
    <t>Fakultet tehničkih nauka u Novom Sadu</t>
  </si>
  <si>
    <t>Trg Dositeja Obradovića 6 21000 Novi Sad</t>
  </si>
  <si>
    <t>Milan Radovanović</t>
  </si>
  <si>
    <t>rmilan@uns.ac.rs</t>
  </si>
  <si>
    <t>82093</t>
  </si>
  <si>
    <t>#953580</t>
  </si>
  <si>
    <t xml:space="preserve">Hama mini tripod µTraveller Compactã </t>
  </si>
  <si>
    <t>82094</t>
  </si>
  <si>
    <t>#413008</t>
  </si>
  <si>
    <t xml:space="preserve">Transcend Sdhc Card 8Gb Class10 </t>
  </si>
  <si>
    <t>82095</t>
  </si>
  <si>
    <t>#200172</t>
  </si>
  <si>
    <t xml:space="preserve">VARTA LCD CHARGER, 12V USB + 4X AA 2500M </t>
  </si>
  <si>
    <t>83286</t>
  </si>
  <si>
    <t>#823445</t>
  </si>
  <si>
    <t xml:space="preserve">Laserski daljinomer za mikrofluktoacije: Laser Rangefinder Disto D3a Bt </t>
  </si>
  <si>
    <t>Fizički fakultet u Beogradu</t>
  </si>
  <si>
    <t>Studentski trg 16 11000 Beograd</t>
  </si>
  <si>
    <t>Stevan Djeniže</t>
  </si>
  <si>
    <t>steva@ff.bg.ac.rs</t>
  </si>
  <si>
    <t>83376</t>
  </si>
  <si>
    <t>#412302</t>
  </si>
  <si>
    <t xml:space="preserve">SEAGATE BLACK ARMOR NAS110 2TB </t>
  </si>
  <si>
    <t>83377</t>
  </si>
  <si>
    <t>#829041</t>
  </si>
  <si>
    <t xml:space="preserve">Dremel 220 drill stand </t>
  </si>
  <si>
    <t>83378</t>
  </si>
  <si>
    <t>#816470</t>
  </si>
  <si>
    <t xml:space="preserve">Dremel 4000-4/65 mini drill </t>
  </si>
  <si>
    <t>83379</t>
  </si>
  <si>
    <t>#873607</t>
  </si>
  <si>
    <t xml:space="preserve">POV GT520 Graphics Card 2048MB </t>
  </si>
  <si>
    <t>85454</t>
  </si>
  <si>
    <t>#413716</t>
  </si>
  <si>
    <t xml:space="preserve">SEAGATE FREEAGENT GOFLEX 1TB (eksterni hard disk) </t>
  </si>
  <si>
    <t>Sonja Veljović Jovanović</t>
  </si>
  <si>
    <t>sonjavel@imsi.rs</t>
  </si>
  <si>
    <t>85907</t>
  </si>
  <si>
    <t>#124502</t>
  </si>
  <si>
    <t xml:space="preserve">Voltcraft VC270 digital multimeter </t>
  </si>
  <si>
    <t>Miloš Živanov</t>
  </si>
  <si>
    <t>zivanov@uns.ac.rs</t>
  </si>
  <si>
    <t>85908</t>
  </si>
  <si>
    <t>#672286</t>
  </si>
  <si>
    <t>DCF FUNK-WETTERSTATION PROFESSIONAL  Sensor power supply 2x AA battery (please order separately)  Radio frequency 868 MHz  Weight (station) 322 g  Weight (transmitter) 987 g  Precipitation resolution 1 mm  Max. number of sensors 1  Air pressure resol</t>
  </si>
  <si>
    <t>86141</t>
  </si>
  <si>
    <t>#373713</t>
  </si>
  <si>
    <t xml:space="preserve">Garmin Gpsmap 62Stc Outdoor Gps </t>
  </si>
  <si>
    <t>Poljoprivredni fakultet u Beogradu</t>
  </si>
  <si>
    <t>Nemanjina 6 11080 Zemun</t>
  </si>
  <si>
    <t>Petanović Radmila</t>
  </si>
  <si>
    <t>rpetanov@agrif.bg.ac.rs</t>
  </si>
  <si>
    <t>86142</t>
  </si>
  <si>
    <t>#373159</t>
  </si>
  <si>
    <t xml:space="preserve">Garmin Case Gps map 62 Series </t>
  </si>
  <si>
    <t>86143</t>
  </si>
  <si>
    <t>#373140</t>
  </si>
  <si>
    <t xml:space="preserve">Garmin car kit for Oregon, Dakota and GPS62 </t>
  </si>
  <si>
    <t>86431</t>
  </si>
  <si>
    <t>#824524</t>
  </si>
  <si>
    <t xml:space="preserve">25pcs. Hss Cobalt Steel Drill Set </t>
  </si>
  <si>
    <t>87702</t>
  </si>
  <si>
    <t>#411488</t>
  </si>
  <si>
    <t xml:space="preserve">72-IN-1 CARD READER USB 2.0 </t>
  </si>
  <si>
    <t>88550</t>
  </si>
  <si>
    <t>#588074 - 62</t>
  </si>
  <si>
    <t xml:space="preserve">Hot Air Soldering System At850d </t>
  </si>
  <si>
    <t>88608</t>
  </si>
  <si>
    <t>#873263</t>
  </si>
  <si>
    <t xml:space="preserve">Kingston 8gb Kit Ddr3 1333mhz </t>
  </si>
  <si>
    <t>Ljiljana Živanov</t>
  </si>
  <si>
    <t>lilaziv@uns.ac.rs</t>
  </si>
  <si>
    <t>88769</t>
  </si>
  <si>
    <t>#973287</t>
  </si>
  <si>
    <t xml:space="preserve">Netgear 19in Smart Switch 10/100/1000 </t>
  </si>
  <si>
    <t>IMTEL-Komunikacije` A.D.u Beogradu</t>
  </si>
  <si>
    <t>Bulevar Mihajla Pupina 16 11000 Beograd</t>
  </si>
  <si>
    <t>Dragan Obradović</t>
  </si>
  <si>
    <t>obrad@insimtel.com</t>
  </si>
  <si>
    <t>88770</t>
  </si>
  <si>
    <t>#971971</t>
  </si>
  <si>
    <t xml:space="preserve">AEG PREDECT A USV W. LCD-DISPLAY 1400VA </t>
  </si>
  <si>
    <t>89344</t>
  </si>
  <si>
    <t>#191316</t>
  </si>
  <si>
    <t xml:space="preserve">Digital Microscope Camera 2.0 MPx 500 X </t>
  </si>
  <si>
    <t>89345</t>
  </si>
  <si>
    <t>#198412</t>
  </si>
  <si>
    <t xml:space="preserve">Fibre optic cable 0.5 (FIL.100036) Plastic fibre-optic cable </t>
  </si>
  <si>
    <t>89346</t>
  </si>
  <si>
    <t>#198420</t>
  </si>
  <si>
    <t xml:space="preserve">Optic. cable 0.75 PG-R-FB750 (FIL100037) Plastic fibre-optic cable </t>
  </si>
  <si>
    <t>89347</t>
  </si>
  <si>
    <t>#198439</t>
  </si>
  <si>
    <t xml:space="preserve">Optic. cable 1mm PG-R-FB1000 (FIL100038) Plastic fibre-optic cable </t>
  </si>
  <si>
    <t>90089</t>
  </si>
  <si>
    <t>#196666</t>
  </si>
  <si>
    <t xml:space="preserve">GSM remote switch/alarm module GX106 </t>
  </si>
  <si>
    <t>Elektrotehnički institut `Nikola Tesla` a.d. u Beogradu</t>
  </si>
  <si>
    <t>Koste Glavinića 8a 11000 Beograd</t>
  </si>
  <si>
    <t>Aleksandar Nikolić</t>
  </si>
  <si>
    <t>anikolic@ieent.org</t>
  </si>
  <si>
    <t>90090</t>
  </si>
  <si>
    <t># 318666</t>
  </si>
  <si>
    <t xml:space="preserve">I-Flash Drive 32 Gb </t>
  </si>
  <si>
    <t>90091</t>
  </si>
  <si>
    <t>#412428</t>
  </si>
  <si>
    <t xml:space="preserve">SEAGATE BLACK ARMOR NAS220 2TB </t>
  </si>
  <si>
    <t>90092</t>
  </si>
  <si>
    <t>#884005</t>
  </si>
  <si>
    <t xml:space="preserve">Conrad Mobile Scan Comfort 4gb </t>
  </si>
  <si>
    <t>90093</t>
  </si>
  <si>
    <t># 873565</t>
  </si>
  <si>
    <t xml:space="preserve">ZOTAC ZBOX ID41 BAREBONE </t>
  </si>
  <si>
    <t>90094</t>
  </si>
  <si>
    <t>#971389</t>
  </si>
  <si>
    <t xml:space="preserve">DISPLAY PORT CABLE 2 m </t>
  </si>
  <si>
    <t>90095</t>
  </si>
  <si>
    <t>#990784</t>
  </si>
  <si>
    <t xml:space="preserve">Belkin Hdmi/Displayport Cable 1,8M </t>
  </si>
  <si>
    <t>90096</t>
  </si>
  <si>
    <t>#972333</t>
  </si>
  <si>
    <t xml:space="preserve"> Apc Back-Ups Rs Pro 1200 </t>
  </si>
  <si>
    <t>90097</t>
  </si>
  <si>
    <t>#514046</t>
  </si>
  <si>
    <t xml:space="preserve">VOLTCRAFT SNPC-90W DC/DC POWER ADAPTER </t>
  </si>
  <si>
    <t>90098</t>
  </si>
  <si>
    <t>#512382</t>
  </si>
  <si>
    <t xml:space="preserve">INVERTER NPI 500-12 </t>
  </si>
  <si>
    <t>90099</t>
  </si>
  <si>
    <t>#511514</t>
  </si>
  <si>
    <t xml:space="preserve">PROGRAMMABLE LAB. P/S UNIT PSM-6003 </t>
  </si>
  <si>
    <t>90100</t>
  </si>
  <si>
    <t>#347949</t>
  </si>
  <si>
    <t xml:space="preserve">PHILIPS PICOPIX PPX2480 POCKET PROJECTOR </t>
  </si>
  <si>
    <t>90101</t>
  </si>
  <si>
    <t>#128014</t>
  </si>
  <si>
    <t xml:space="preserve"> Agilent U1401b Process calibrator + DMM </t>
  </si>
  <si>
    <t>90377</t>
  </si>
  <si>
    <t>#914634</t>
  </si>
  <si>
    <t xml:space="preserve">Apple Wireless Keyboard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</si>
</sst>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66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66"/>
  <sheetViews>
    <sheetView tabSelected="1" view="pageLayout" topLeftCell="A58" zoomScaleNormal="100" workbookViewId="0">
      <selection activeCell="I62" sqref="I6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45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45" x14ac:dyDescent="0.25">
      <c r="A3" s="8">
        <v>2</v>
      </c>
      <c r="B3" s="18" t="s">
        <v>21</v>
      </c>
      <c r="C3" s="19" t="s">
        <v>14</v>
      </c>
      <c r="D3" s="19" t="s">
        <v>22</v>
      </c>
      <c r="E3" s="20" t="s">
        <v>23</v>
      </c>
      <c r="F3" s="21">
        <v>1</v>
      </c>
      <c r="G3" s="11"/>
      <c r="H3" s="10">
        <f>Table5[[#This Row],[Količina]]*Table5[[#This Row],[Jedinična cena]]</f>
        <v>0</v>
      </c>
      <c r="I3" s="22" t="s">
        <v>17</v>
      </c>
      <c r="J3" s="19" t="s">
        <v>18</v>
      </c>
      <c r="K3" s="19" t="s">
        <v>19</v>
      </c>
      <c r="L3" s="20" t="s">
        <v>20</v>
      </c>
    </row>
    <row r="4" spans="1:12" ht="45" x14ac:dyDescent="0.25">
      <c r="A4" s="8">
        <v>3</v>
      </c>
      <c r="B4" s="18" t="s">
        <v>24</v>
      </c>
      <c r="C4" s="19" t="s">
        <v>14</v>
      </c>
      <c r="D4" s="19" t="s">
        <v>25</v>
      </c>
      <c r="E4" s="20" t="s">
        <v>26</v>
      </c>
      <c r="F4" s="21">
        <v>1</v>
      </c>
      <c r="G4" s="11"/>
      <c r="H4" s="10">
        <f>Table5[[#This Row],[Količina]]*Table5[[#This Row],[Jedinična cena]]</f>
        <v>0</v>
      </c>
      <c r="I4" s="22" t="s">
        <v>27</v>
      </c>
      <c r="J4" s="19" t="s">
        <v>28</v>
      </c>
      <c r="K4" s="19" t="s">
        <v>29</v>
      </c>
      <c r="L4" s="20" t="s">
        <v>30</v>
      </c>
    </row>
    <row r="5" spans="1:12" ht="45" x14ac:dyDescent="0.25">
      <c r="A5" s="8">
        <v>4</v>
      </c>
      <c r="B5" s="18" t="s">
        <v>31</v>
      </c>
      <c r="C5" s="19" t="s">
        <v>14</v>
      </c>
      <c r="D5" s="19" t="s">
        <v>32</v>
      </c>
      <c r="E5" s="20" t="s">
        <v>33</v>
      </c>
      <c r="F5" s="21">
        <v>1</v>
      </c>
      <c r="G5" s="11"/>
      <c r="H5" s="10">
        <f>Table5[[#This Row],[Količina]]*Table5[[#This Row],[Jedinična cena]]</f>
        <v>0</v>
      </c>
      <c r="I5" s="22" t="s">
        <v>34</v>
      </c>
      <c r="J5" s="19" t="s">
        <v>35</v>
      </c>
      <c r="K5" s="19" t="s">
        <v>36</v>
      </c>
      <c r="L5" s="20" t="s">
        <v>37</v>
      </c>
    </row>
    <row r="6" spans="1:12" ht="45" x14ac:dyDescent="0.25">
      <c r="A6" s="8">
        <v>5</v>
      </c>
      <c r="B6" s="18" t="s">
        <v>38</v>
      </c>
      <c r="C6" s="19" t="s">
        <v>14</v>
      </c>
      <c r="D6" s="19" t="s">
        <v>39</v>
      </c>
      <c r="E6" s="20" t="s">
        <v>40</v>
      </c>
      <c r="F6" s="21">
        <v>1</v>
      </c>
      <c r="G6" s="11"/>
      <c r="H6" s="10">
        <f>Table5[[#This Row],[Količina]]*Table5[[#This Row],[Jedinična cena]]</f>
        <v>0</v>
      </c>
      <c r="I6" s="22" t="s">
        <v>34</v>
      </c>
      <c r="J6" s="19" t="s">
        <v>35</v>
      </c>
      <c r="K6" s="19" t="s">
        <v>36</v>
      </c>
      <c r="L6" s="20" t="s">
        <v>37</v>
      </c>
    </row>
    <row r="7" spans="1:12" ht="45" x14ac:dyDescent="0.25">
      <c r="A7" s="8">
        <v>6</v>
      </c>
      <c r="B7" s="18" t="s">
        <v>41</v>
      </c>
      <c r="C7" s="19" t="s">
        <v>14</v>
      </c>
      <c r="D7" s="19" t="s">
        <v>42</v>
      </c>
      <c r="E7" s="20" t="s">
        <v>43</v>
      </c>
      <c r="F7" s="21">
        <v>1</v>
      </c>
      <c r="G7" s="11"/>
      <c r="H7" s="10">
        <f>Table5[[#This Row],[Količina]]*Table5[[#This Row],[Jedinična cena]]</f>
        <v>0</v>
      </c>
      <c r="I7" s="22" t="s">
        <v>34</v>
      </c>
      <c r="J7" s="19" t="s">
        <v>35</v>
      </c>
      <c r="K7" s="19" t="s">
        <v>36</v>
      </c>
      <c r="L7" s="20" t="s">
        <v>37</v>
      </c>
    </row>
    <row r="8" spans="1:12" ht="45" x14ac:dyDescent="0.25">
      <c r="A8" s="8">
        <v>7</v>
      </c>
      <c r="B8" s="18" t="s">
        <v>44</v>
      </c>
      <c r="C8" s="19" t="s">
        <v>14</v>
      </c>
      <c r="D8" s="19" t="s">
        <v>45</v>
      </c>
      <c r="E8" s="20" t="s">
        <v>46</v>
      </c>
      <c r="F8" s="21">
        <v>1</v>
      </c>
      <c r="G8" s="11"/>
      <c r="H8" s="10">
        <f>Table5[[#This Row],[Količina]]*Table5[[#This Row],[Jedinična cena]]</f>
        <v>0</v>
      </c>
      <c r="I8" s="22" t="s">
        <v>34</v>
      </c>
      <c r="J8" s="19" t="s">
        <v>35</v>
      </c>
      <c r="K8" s="19" t="s">
        <v>36</v>
      </c>
      <c r="L8" s="20" t="s">
        <v>37</v>
      </c>
    </row>
    <row r="9" spans="1:12" ht="45" x14ac:dyDescent="0.25">
      <c r="A9" s="8">
        <v>8</v>
      </c>
      <c r="B9" s="18" t="s">
        <v>47</v>
      </c>
      <c r="C9" s="19" t="s">
        <v>14</v>
      </c>
      <c r="D9" s="19" t="s">
        <v>48</v>
      </c>
      <c r="E9" s="20" t="s">
        <v>49</v>
      </c>
      <c r="F9" s="21">
        <v>1</v>
      </c>
      <c r="G9" s="11"/>
      <c r="H9" s="10">
        <f>Table5[[#This Row],[Količina]]*Table5[[#This Row],[Jedinična cena]]</f>
        <v>0</v>
      </c>
      <c r="I9" s="22" t="s">
        <v>34</v>
      </c>
      <c r="J9" s="19" t="s">
        <v>35</v>
      </c>
      <c r="K9" s="19" t="s">
        <v>36</v>
      </c>
      <c r="L9" s="20" t="s">
        <v>37</v>
      </c>
    </row>
    <row r="10" spans="1:12" ht="45" x14ac:dyDescent="0.25">
      <c r="A10" s="8">
        <v>9</v>
      </c>
      <c r="B10" s="18" t="s">
        <v>50</v>
      </c>
      <c r="C10" s="19" t="s">
        <v>14</v>
      </c>
      <c r="D10" s="19" t="s">
        <v>51</v>
      </c>
      <c r="E10" s="20" t="s">
        <v>52</v>
      </c>
      <c r="F10" s="21">
        <v>1</v>
      </c>
      <c r="G10" s="11"/>
      <c r="H10" s="10">
        <f>Table5[[#This Row],[Količina]]*Table5[[#This Row],[Jedinična cena]]</f>
        <v>0</v>
      </c>
      <c r="I10" s="22" t="s">
        <v>34</v>
      </c>
      <c r="J10" s="19" t="s">
        <v>35</v>
      </c>
      <c r="K10" s="19" t="s">
        <v>36</v>
      </c>
      <c r="L10" s="20" t="s">
        <v>37</v>
      </c>
    </row>
    <row r="11" spans="1:12" ht="30" x14ac:dyDescent="0.25">
      <c r="A11" s="8">
        <v>10</v>
      </c>
      <c r="B11" s="18" t="s">
        <v>53</v>
      </c>
      <c r="C11" s="19" t="s">
        <v>14</v>
      </c>
      <c r="D11" s="19" t="s">
        <v>54</v>
      </c>
      <c r="E11" s="20" t="s">
        <v>55</v>
      </c>
      <c r="F11" s="21">
        <v>2</v>
      </c>
      <c r="G11" s="11"/>
      <c r="H11" s="10">
        <f>Table5[[#This Row],[Količina]]*Table5[[#This Row],[Jedinična cena]]</f>
        <v>0</v>
      </c>
      <c r="I11" s="22" t="s">
        <v>56</v>
      </c>
      <c r="J11" s="19" t="s">
        <v>57</v>
      </c>
      <c r="K11" s="19" t="s">
        <v>58</v>
      </c>
      <c r="L11" s="20" t="s">
        <v>59</v>
      </c>
    </row>
    <row r="12" spans="1:12" ht="30" x14ac:dyDescent="0.25">
      <c r="A12" s="8">
        <v>11</v>
      </c>
      <c r="B12" s="18" t="s">
        <v>60</v>
      </c>
      <c r="C12" s="19" t="s">
        <v>14</v>
      </c>
      <c r="D12" s="19" t="s">
        <v>61</v>
      </c>
      <c r="E12" s="20" t="s">
        <v>62</v>
      </c>
      <c r="F12" s="21">
        <v>2</v>
      </c>
      <c r="G12" s="11"/>
      <c r="H12" s="10">
        <f>Table5[[#This Row],[Količina]]*Table5[[#This Row],[Jedinična cena]]</f>
        <v>0</v>
      </c>
      <c r="I12" s="22" t="s">
        <v>56</v>
      </c>
      <c r="J12" s="19" t="s">
        <v>57</v>
      </c>
      <c r="K12" s="19" t="s">
        <v>58</v>
      </c>
      <c r="L12" s="20" t="s">
        <v>59</v>
      </c>
    </row>
    <row r="13" spans="1:12" ht="30" x14ac:dyDescent="0.25">
      <c r="A13" s="8">
        <v>12</v>
      </c>
      <c r="B13" s="18" t="s">
        <v>63</v>
      </c>
      <c r="C13" s="19" t="s">
        <v>14</v>
      </c>
      <c r="D13" s="19" t="s">
        <v>64</v>
      </c>
      <c r="E13" s="20" t="s">
        <v>65</v>
      </c>
      <c r="F13" s="21">
        <v>2</v>
      </c>
      <c r="G13" s="11"/>
      <c r="H13" s="10">
        <f>Table5[[#This Row],[Količina]]*Table5[[#This Row],[Jedinična cena]]</f>
        <v>0</v>
      </c>
      <c r="I13" s="22" t="s">
        <v>56</v>
      </c>
      <c r="J13" s="19" t="s">
        <v>57</v>
      </c>
      <c r="K13" s="19" t="s">
        <v>58</v>
      </c>
      <c r="L13" s="20" t="s">
        <v>59</v>
      </c>
    </row>
    <row r="14" spans="1:12" ht="30" x14ac:dyDescent="0.25">
      <c r="A14" s="8">
        <v>13</v>
      </c>
      <c r="B14" s="18" t="s">
        <v>66</v>
      </c>
      <c r="C14" s="19" t="s">
        <v>14</v>
      </c>
      <c r="D14" s="19" t="s">
        <v>67</v>
      </c>
      <c r="E14" s="20" t="s">
        <v>68</v>
      </c>
      <c r="F14" s="21">
        <v>10</v>
      </c>
      <c r="G14" s="11"/>
      <c r="H14" s="10">
        <f>Table5[[#This Row],[Količina]]*Table5[[#This Row],[Jedinična cena]]</f>
        <v>0</v>
      </c>
      <c r="I14" s="22" t="s">
        <v>56</v>
      </c>
      <c r="J14" s="19" t="s">
        <v>57</v>
      </c>
      <c r="K14" s="19" t="s">
        <v>58</v>
      </c>
      <c r="L14" s="20" t="s">
        <v>59</v>
      </c>
    </row>
    <row r="15" spans="1:12" ht="30" x14ac:dyDescent="0.25">
      <c r="A15" s="8">
        <v>14</v>
      </c>
      <c r="B15" s="18" t="s">
        <v>69</v>
      </c>
      <c r="C15" s="19" t="s">
        <v>14</v>
      </c>
      <c r="D15" s="19" t="s">
        <v>70</v>
      </c>
      <c r="E15" s="20" t="s">
        <v>71</v>
      </c>
      <c r="F15" s="21">
        <v>1</v>
      </c>
      <c r="G15" s="11"/>
      <c r="H15" s="10">
        <f>Table5[[#This Row],[Količina]]*Table5[[#This Row],[Jedinična cena]]</f>
        <v>0</v>
      </c>
      <c r="I15" s="22" t="s">
        <v>72</v>
      </c>
      <c r="J15" s="19" t="s">
        <v>73</v>
      </c>
      <c r="K15" s="19" t="s">
        <v>74</v>
      </c>
      <c r="L15" s="20" t="s">
        <v>75</v>
      </c>
    </row>
    <row r="16" spans="1:12" ht="30" x14ac:dyDescent="0.25">
      <c r="A16" s="8">
        <v>15</v>
      </c>
      <c r="B16" s="18" t="s">
        <v>76</v>
      </c>
      <c r="C16" s="19" t="s">
        <v>14</v>
      </c>
      <c r="D16" s="19" t="s">
        <v>77</v>
      </c>
      <c r="E16" s="20" t="s">
        <v>78</v>
      </c>
      <c r="F16" s="21">
        <v>1</v>
      </c>
      <c r="G16" s="11"/>
      <c r="H16" s="10">
        <f>Table5[[#This Row],[Količina]]*Table5[[#This Row],[Jedinična cena]]</f>
        <v>0</v>
      </c>
      <c r="I16" s="22" t="s">
        <v>72</v>
      </c>
      <c r="J16" s="19" t="s">
        <v>73</v>
      </c>
      <c r="K16" s="19" t="s">
        <v>74</v>
      </c>
      <c r="L16" s="20" t="s">
        <v>75</v>
      </c>
    </row>
    <row r="17" spans="1:12" ht="30" x14ac:dyDescent="0.25">
      <c r="A17" s="8">
        <v>16</v>
      </c>
      <c r="B17" s="18" t="s">
        <v>79</v>
      </c>
      <c r="C17" s="19" t="s">
        <v>14</v>
      </c>
      <c r="D17" s="19" t="s">
        <v>80</v>
      </c>
      <c r="E17" s="20" t="s">
        <v>81</v>
      </c>
      <c r="F17" s="21">
        <v>1</v>
      </c>
      <c r="G17" s="11"/>
      <c r="H17" s="10">
        <f>Table5[[#This Row],[Količina]]*Table5[[#This Row],[Jedinična cena]]</f>
        <v>0</v>
      </c>
      <c r="I17" s="22" t="s">
        <v>72</v>
      </c>
      <c r="J17" s="19" t="s">
        <v>73</v>
      </c>
      <c r="K17" s="19" t="s">
        <v>74</v>
      </c>
      <c r="L17" s="20" t="s">
        <v>75</v>
      </c>
    </row>
    <row r="18" spans="1:12" ht="30" x14ac:dyDescent="0.25">
      <c r="A18" s="8">
        <v>17</v>
      </c>
      <c r="B18" s="18" t="s">
        <v>82</v>
      </c>
      <c r="C18" s="19" t="s">
        <v>14</v>
      </c>
      <c r="D18" s="19" t="s">
        <v>83</v>
      </c>
      <c r="E18" s="20" t="s">
        <v>84</v>
      </c>
      <c r="F18" s="21">
        <v>3</v>
      </c>
      <c r="G18" s="11"/>
      <c r="H18" s="10">
        <f>Table5[[#This Row],[Količina]]*Table5[[#This Row],[Jedinična cena]]</f>
        <v>0</v>
      </c>
      <c r="I18" s="22" t="s">
        <v>72</v>
      </c>
      <c r="J18" s="19" t="s">
        <v>73</v>
      </c>
      <c r="K18" s="19" t="s">
        <v>74</v>
      </c>
      <c r="L18" s="20" t="s">
        <v>75</v>
      </c>
    </row>
    <row r="19" spans="1:12" ht="30" x14ac:dyDescent="0.25">
      <c r="A19" s="8">
        <v>18</v>
      </c>
      <c r="B19" s="18" t="s">
        <v>85</v>
      </c>
      <c r="C19" s="19" t="s">
        <v>14</v>
      </c>
      <c r="D19" s="19" t="s">
        <v>86</v>
      </c>
      <c r="E19" s="20" t="s">
        <v>87</v>
      </c>
      <c r="F19" s="21">
        <v>1</v>
      </c>
      <c r="G19" s="11"/>
      <c r="H19" s="10">
        <f>Table5[[#This Row],[Količina]]*Table5[[#This Row],[Jedinična cena]]</f>
        <v>0</v>
      </c>
      <c r="I19" s="22" t="s">
        <v>72</v>
      </c>
      <c r="J19" s="19" t="s">
        <v>73</v>
      </c>
      <c r="K19" s="19" t="s">
        <v>74</v>
      </c>
      <c r="L19" s="20" t="s">
        <v>75</v>
      </c>
    </row>
    <row r="20" spans="1:12" ht="30" x14ac:dyDescent="0.25">
      <c r="A20" s="8">
        <v>19</v>
      </c>
      <c r="B20" s="18" t="s">
        <v>88</v>
      </c>
      <c r="C20" s="19" t="s">
        <v>14</v>
      </c>
      <c r="D20" s="19" t="s">
        <v>89</v>
      </c>
      <c r="E20" s="20" t="s">
        <v>90</v>
      </c>
      <c r="F20" s="21">
        <v>5</v>
      </c>
      <c r="G20" s="11"/>
      <c r="H20" s="10">
        <f>Table5[[#This Row],[Količina]]*Table5[[#This Row],[Jedinična cena]]</f>
        <v>0</v>
      </c>
      <c r="I20" s="22" t="s">
        <v>72</v>
      </c>
      <c r="J20" s="19" t="s">
        <v>73</v>
      </c>
      <c r="K20" s="19" t="s">
        <v>74</v>
      </c>
      <c r="L20" s="20" t="s">
        <v>75</v>
      </c>
    </row>
    <row r="21" spans="1:12" ht="30" x14ac:dyDescent="0.25">
      <c r="A21" s="8">
        <v>20</v>
      </c>
      <c r="B21" s="18" t="s">
        <v>91</v>
      </c>
      <c r="C21" s="19" t="s">
        <v>14</v>
      </c>
      <c r="D21" s="19" t="s">
        <v>92</v>
      </c>
      <c r="E21" s="20" t="s">
        <v>93</v>
      </c>
      <c r="F21" s="21">
        <v>1</v>
      </c>
      <c r="G21" s="11"/>
      <c r="H21" s="10">
        <f>Table5[[#This Row],[Količina]]*Table5[[#This Row],[Jedinična cena]]</f>
        <v>0</v>
      </c>
      <c r="I21" s="22" t="s">
        <v>72</v>
      </c>
      <c r="J21" s="19" t="s">
        <v>73</v>
      </c>
      <c r="K21" s="19" t="s">
        <v>74</v>
      </c>
      <c r="L21" s="20" t="s">
        <v>75</v>
      </c>
    </row>
    <row r="22" spans="1:12" ht="30" x14ac:dyDescent="0.25">
      <c r="A22" s="8">
        <v>21</v>
      </c>
      <c r="B22" s="18" t="s">
        <v>94</v>
      </c>
      <c r="C22" s="19" t="s">
        <v>14</v>
      </c>
      <c r="D22" s="19" t="s">
        <v>95</v>
      </c>
      <c r="E22" s="20" t="s">
        <v>96</v>
      </c>
      <c r="F22" s="21">
        <v>1</v>
      </c>
      <c r="G22" s="11"/>
      <c r="H22" s="10">
        <f>Table5[[#This Row],[Količina]]*Table5[[#This Row],[Jedinična cena]]</f>
        <v>0</v>
      </c>
      <c r="I22" s="22" t="s">
        <v>72</v>
      </c>
      <c r="J22" s="19" t="s">
        <v>73</v>
      </c>
      <c r="K22" s="19" t="s">
        <v>74</v>
      </c>
      <c r="L22" s="20" t="s">
        <v>75</v>
      </c>
    </row>
    <row r="23" spans="1:12" ht="30" x14ac:dyDescent="0.25">
      <c r="A23" s="8">
        <v>22</v>
      </c>
      <c r="B23" s="18" t="s">
        <v>97</v>
      </c>
      <c r="C23" s="19" t="s">
        <v>14</v>
      </c>
      <c r="D23" s="19" t="s">
        <v>98</v>
      </c>
      <c r="E23" s="20" t="s">
        <v>99</v>
      </c>
      <c r="F23" s="21">
        <v>1</v>
      </c>
      <c r="G23" s="11"/>
      <c r="H23" s="10">
        <f>Table5[[#This Row],[Količina]]*Table5[[#This Row],[Jedinična cena]]</f>
        <v>0</v>
      </c>
      <c r="I23" s="22" t="s">
        <v>72</v>
      </c>
      <c r="J23" s="19" t="s">
        <v>73</v>
      </c>
      <c r="K23" s="19" t="s">
        <v>74</v>
      </c>
      <c r="L23" s="20" t="s">
        <v>75</v>
      </c>
    </row>
    <row r="24" spans="1:12" ht="30" x14ac:dyDescent="0.25">
      <c r="A24" s="8">
        <v>23</v>
      </c>
      <c r="B24" s="18" t="s">
        <v>100</v>
      </c>
      <c r="C24" s="19" t="s">
        <v>14</v>
      </c>
      <c r="D24" s="19" t="s">
        <v>101</v>
      </c>
      <c r="E24" s="20" t="s">
        <v>102</v>
      </c>
      <c r="F24" s="21">
        <v>1</v>
      </c>
      <c r="G24" s="11"/>
      <c r="H24" s="10">
        <f>Table5[[#This Row],[Količina]]*Table5[[#This Row],[Jedinična cena]]</f>
        <v>0</v>
      </c>
      <c r="I24" s="22" t="s">
        <v>72</v>
      </c>
      <c r="J24" s="19" t="s">
        <v>73</v>
      </c>
      <c r="K24" s="19" t="s">
        <v>74</v>
      </c>
      <c r="L24" s="20" t="s">
        <v>75</v>
      </c>
    </row>
    <row r="25" spans="1:12" ht="120" x14ac:dyDescent="0.25">
      <c r="A25" s="8">
        <v>24</v>
      </c>
      <c r="B25" s="18" t="s">
        <v>103</v>
      </c>
      <c r="C25" s="19" t="s">
        <v>14</v>
      </c>
      <c r="D25" s="19" t="s">
        <v>104</v>
      </c>
      <c r="E25" s="20" t="s">
        <v>105</v>
      </c>
      <c r="F25" s="21">
        <v>1</v>
      </c>
      <c r="G25" s="11"/>
      <c r="H25" s="10">
        <f>Table5[[#This Row],[Količina]]*Table5[[#This Row],[Jedinična cena]]</f>
        <v>0</v>
      </c>
      <c r="I25" s="22" t="s">
        <v>106</v>
      </c>
      <c r="J25" s="19" t="s">
        <v>107</v>
      </c>
      <c r="K25" s="19" t="s">
        <v>108</v>
      </c>
      <c r="L25" s="20" t="s">
        <v>109</v>
      </c>
    </row>
    <row r="26" spans="1:12" ht="30" x14ac:dyDescent="0.25">
      <c r="A26" s="8">
        <v>25</v>
      </c>
      <c r="B26" s="18" t="s">
        <v>110</v>
      </c>
      <c r="C26" s="19" t="s">
        <v>14</v>
      </c>
      <c r="D26" s="19" t="s">
        <v>111</v>
      </c>
      <c r="E26" s="20" t="s">
        <v>112</v>
      </c>
      <c r="F26" s="21">
        <v>4</v>
      </c>
      <c r="G26" s="11"/>
      <c r="H26" s="10">
        <f>Table5[[#This Row],[Količina]]*Table5[[#This Row],[Jedinična cena]]</f>
        <v>0</v>
      </c>
      <c r="I26" s="22" t="s">
        <v>56</v>
      </c>
      <c r="J26" s="19" t="s">
        <v>57</v>
      </c>
      <c r="K26" s="19" t="s">
        <v>58</v>
      </c>
      <c r="L26" s="20" t="s">
        <v>59</v>
      </c>
    </row>
    <row r="27" spans="1:12" ht="45" x14ac:dyDescent="0.25">
      <c r="A27" s="8">
        <v>26</v>
      </c>
      <c r="B27" s="18" t="s">
        <v>113</v>
      </c>
      <c r="C27" s="19" t="s">
        <v>14</v>
      </c>
      <c r="D27" s="19" t="s">
        <v>114</v>
      </c>
      <c r="E27" s="20" t="s">
        <v>115</v>
      </c>
      <c r="F27" s="21">
        <v>1</v>
      </c>
      <c r="G27" s="11"/>
      <c r="H27" s="10">
        <f>Table5[[#This Row],[Količina]]*Table5[[#This Row],[Jedinična cena]]</f>
        <v>0</v>
      </c>
      <c r="I27" s="22" t="s">
        <v>116</v>
      </c>
      <c r="J27" s="19" t="s">
        <v>117</v>
      </c>
      <c r="K27" s="19" t="s">
        <v>118</v>
      </c>
      <c r="L27" s="20" t="s">
        <v>119</v>
      </c>
    </row>
    <row r="28" spans="1:12" ht="45" x14ac:dyDescent="0.25">
      <c r="A28" s="8">
        <v>27</v>
      </c>
      <c r="B28" s="18" t="s">
        <v>120</v>
      </c>
      <c r="C28" s="19" t="s">
        <v>14</v>
      </c>
      <c r="D28" s="19" t="s">
        <v>121</v>
      </c>
      <c r="E28" s="20" t="s">
        <v>122</v>
      </c>
      <c r="F28" s="21">
        <v>1</v>
      </c>
      <c r="G28" s="11"/>
      <c r="H28" s="10">
        <f>Table5[[#This Row],[Količina]]*Table5[[#This Row],[Jedinična cena]]</f>
        <v>0</v>
      </c>
      <c r="I28" s="22" t="s">
        <v>116</v>
      </c>
      <c r="J28" s="19" t="s">
        <v>117</v>
      </c>
      <c r="K28" s="19" t="s">
        <v>118</v>
      </c>
      <c r="L28" s="20" t="s">
        <v>119</v>
      </c>
    </row>
    <row r="29" spans="1:12" ht="45" x14ac:dyDescent="0.25">
      <c r="A29" s="8">
        <v>28</v>
      </c>
      <c r="B29" s="18" t="s">
        <v>123</v>
      </c>
      <c r="C29" s="19" t="s">
        <v>14</v>
      </c>
      <c r="D29" s="19" t="s">
        <v>124</v>
      </c>
      <c r="E29" s="20" t="s">
        <v>125</v>
      </c>
      <c r="F29" s="21">
        <v>1</v>
      </c>
      <c r="G29" s="11"/>
      <c r="H29" s="10">
        <f>Table5[[#This Row],[Količina]]*Table5[[#This Row],[Jedinična cena]]</f>
        <v>0</v>
      </c>
      <c r="I29" s="22" t="s">
        <v>116</v>
      </c>
      <c r="J29" s="19" t="s">
        <v>117</v>
      </c>
      <c r="K29" s="19" t="s">
        <v>118</v>
      </c>
      <c r="L29" s="20" t="s">
        <v>119</v>
      </c>
    </row>
    <row r="30" spans="1:12" ht="45" x14ac:dyDescent="0.25">
      <c r="A30" s="8">
        <v>29</v>
      </c>
      <c r="B30" s="18" t="s">
        <v>126</v>
      </c>
      <c r="C30" s="19" t="s">
        <v>14</v>
      </c>
      <c r="D30" s="19" t="s">
        <v>127</v>
      </c>
      <c r="E30" s="20" t="s">
        <v>128</v>
      </c>
      <c r="F30" s="21">
        <v>1</v>
      </c>
      <c r="G30" s="11"/>
      <c r="H30" s="10">
        <f>Table5[[#This Row],[Količina]]*Table5[[#This Row],[Jedinična cena]]</f>
        <v>0</v>
      </c>
      <c r="I30" s="22" t="s">
        <v>116</v>
      </c>
      <c r="J30" s="19" t="s">
        <v>117</v>
      </c>
      <c r="K30" s="19" t="s">
        <v>118</v>
      </c>
      <c r="L30" s="20" t="s">
        <v>119</v>
      </c>
    </row>
    <row r="31" spans="1:12" ht="45" x14ac:dyDescent="0.25">
      <c r="A31" s="8">
        <v>30</v>
      </c>
      <c r="B31" s="18" t="s">
        <v>129</v>
      </c>
      <c r="C31" s="19" t="s">
        <v>14</v>
      </c>
      <c r="D31" s="19" t="s">
        <v>130</v>
      </c>
      <c r="E31" s="20" t="s">
        <v>131</v>
      </c>
      <c r="F31" s="21">
        <v>1</v>
      </c>
      <c r="G31" s="11"/>
      <c r="H31" s="10">
        <f>Table5[[#This Row],[Količina]]*Table5[[#This Row],[Jedinična cena]]</f>
        <v>0</v>
      </c>
      <c r="I31" s="22" t="s">
        <v>132</v>
      </c>
      <c r="J31" s="19" t="s">
        <v>133</v>
      </c>
      <c r="K31" s="19" t="s">
        <v>134</v>
      </c>
      <c r="L31" s="20" t="s">
        <v>135</v>
      </c>
    </row>
    <row r="32" spans="1:12" ht="45" x14ac:dyDescent="0.25">
      <c r="A32" s="8">
        <v>31</v>
      </c>
      <c r="B32" s="18" t="s">
        <v>136</v>
      </c>
      <c r="C32" s="19" t="s">
        <v>14</v>
      </c>
      <c r="D32" s="19" t="s">
        <v>137</v>
      </c>
      <c r="E32" s="20" t="s">
        <v>138</v>
      </c>
      <c r="F32" s="21">
        <v>1</v>
      </c>
      <c r="G32" s="11"/>
      <c r="H32" s="10">
        <f>Table5[[#This Row],[Količina]]*Table5[[#This Row],[Jedinična cena]]</f>
        <v>0</v>
      </c>
      <c r="I32" s="22" t="s">
        <v>116</v>
      </c>
      <c r="J32" s="19" t="s">
        <v>117</v>
      </c>
      <c r="K32" s="19" t="s">
        <v>118</v>
      </c>
      <c r="L32" s="20" t="s">
        <v>119</v>
      </c>
    </row>
    <row r="33" spans="1:12" ht="45" x14ac:dyDescent="0.25">
      <c r="A33" s="8">
        <v>32</v>
      </c>
      <c r="B33" s="18" t="s">
        <v>139</v>
      </c>
      <c r="C33" s="19" t="s">
        <v>14</v>
      </c>
      <c r="D33" s="19" t="s">
        <v>140</v>
      </c>
      <c r="E33" s="20" t="s">
        <v>141</v>
      </c>
      <c r="F33" s="21">
        <v>1</v>
      </c>
      <c r="G33" s="11"/>
      <c r="H33" s="10">
        <f>Table5[[#This Row],[Količina]]*Table5[[#This Row],[Jedinična cena]]</f>
        <v>0</v>
      </c>
      <c r="I33" s="22" t="s">
        <v>116</v>
      </c>
      <c r="J33" s="19" t="s">
        <v>117</v>
      </c>
      <c r="K33" s="19" t="s">
        <v>118</v>
      </c>
      <c r="L33" s="20" t="s">
        <v>119</v>
      </c>
    </row>
    <row r="34" spans="1:12" ht="45" x14ac:dyDescent="0.25">
      <c r="A34" s="8">
        <v>33</v>
      </c>
      <c r="B34" s="18" t="s">
        <v>142</v>
      </c>
      <c r="C34" s="19" t="s">
        <v>14</v>
      </c>
      <c r="D34" s="19" t="s">
        <v>143</v>
      </c>
      <c r="E34" s="20" t="s">
        <v>144</v>
      </c>
      <c r="F34" s="21">
        <v>1</v>
      </c>
      <c r="G34" s="11"/>
      <c r="H34" s="10">
        <f>Table5[[#This Row],[Količina]]*Table5[[#This Row],[Jedinična cena]]</f>
        <v>0</v>
      </c>
      <c r="I34" s="22" t="s">
        <v>116</v>
      </c>
      <c r="J34" s="19" t="s">
        <v>117</v>
      </c>
      <c r="K34" s="19" t="s">
        <v>118</v>
      </c>
      <c r="L34" s="20" t="s">
        <v>119</v>
      </c>
    </row>
    <row r="35" spans="1:12" ht="45" x14ac:dyDescent="0.25">
      <c r="A35" s="8">
        <v>34</v>
      </c>
      <c r="B35" s="18" t="s">
        <v>145</v>
      </c>
      <c r="C35" s="19" t="s">
        <v>14</v>
      </c>
      <c r="D35" s="19" t="s">
        <v>146</v>
      </c>
      <c r="E35" s="20" t="s">
        <v>147</v>
      </c>
      <c r="F35" s="21">
        <v>1</v>
      </c>
      <c r="G35" s="11"/>
      <c r="H35" s="10">
        <f>Table5[[#This Row],[Količina]]*Table5[[#This Row],[Jedinična cena]]</f>
        <v>0</v>
      </c>
      <c r="I35" s="22" t="s">
        <v>116</v>
      </c>
      <c r="J35" s="19" t="s">
        <v>117</v>
      </c>
      <c r="K35" s="19" t="s">
        <v>118</v>
      </c>
      <c r="L35" s="20" t="s">
        <v>119</v>
      </c>
    </row>
    <row r="36" spans="1:12" ht="45" x14ac:dyDescent="0.25">
      <c r="A36" s="8">
        <v>35</v>
      </c>
      <c r="B36" s="18" t="s">
        <v>148</v>
      </c>
      <c r="C36" s="19" t="s">
        <v>14</v>
      </c>
      <c r="D36" s="19" t="s">
        <v>149</v>
      </c>
      <c r="E36" s="20" t="s">
        <v>150</v>
      </c>
      <c r="F36" s="21">
        <v>1</v>
      </c>
      <c r="G36" s="11"/>
      <c r="H36" s="10">
        <f>Table5[[#This Row],[Količina]]*Table5[[#This Row],[Jedinična cena]]</f>
        <v>0</v>
      </c>
      <c r="I36" s="22" t="s">
        <v>34</v>
      </c>
      <c r="J36" s="19" t="s">
        <v>35</v>
      </c>
      <c r="K36" s="19" t="s">
        <v>151</v>
      </c>
      <c r="L36" s="20" t="s">
        <v>152</v>
      </c>
    </row>
    <row r="37" spans="1:12" ht="45" x14ac:dyDescent="0.25">
      <c r="A37" s="8">
        <v>36</v>
      </c>
      <c r="B37" s="18" t="s">
        <v>153</v>
      </c>
      <c r="C37" s="19" t="s">
        <v>14</v>
      </c>
      <c r="D37" s="19" t="s">
        <v>154</v>
      </c>
      <c r="E37" s="20" t="s">
        <v>155</v>
      </c>
      <c r="F37" s="21">
        <v>1</v>
      </c>
      <c r="G37" s="11"/>
      <c r="H37" s="10">
        <f>Table5[[#This Row],[Količina]]*Table5[[#This Row],[Jedinična cena]]</f>
        <v>0</v>
      </c>
      <c r="I37" s="22" t="s">
        <v>116</v>
      </c>
      <c r="J37" s="19" t="s">
        <v>117</v>
      </c>
      <c r="K37" s="19" t="s">
        <v>156</v>
      </c>
      <c r="L37" s="20" t="s">
        <v>157</v>
      </c>
    </row>
    <row r="38" spans="1:12" ht="195" x14ac:dyDescent="0.25">
      <c r="A38" s="8">
        <v>37</v>
      </c>
      <c r="B38" s="18" t="s">
        <v>158</v>
      </c>
      <c r="C38" s="19" t="s">
        <v>14</v>
      </c>
      <c r="D38" s="19" t="s">
        <v>159</v>
      </c>
      <c r="E38" s="20" t="s">
        <v>160</v>
      </c>
      <c r="F38" s="21">
        <v>1</v>
      </c>
      <c r="G38" s="11"/>
      <c r="H38" s="10">
        <f>Table5[[#This Row],[Količina]]*Table5[[#This Row],[Jedinična cena]]</f>
        <v>0</v>
      </c>
      <c r="I38" s="22" t="s">
        <v>116</v>
      </c>
      <c r="J38" s="19" t="s">
        <v>117</v>
      </c>
      <c r="K38" s="19" t="s">
        <v>156</v>
      </c>
      <c r="L38" s="20" t="s">
        <v>157</v>
      </c>
    </row>
    <row r="39" spans="1:12" ht="30" x14ac:dyDescent="0.25">
      <c r="A39" s="8">
        <v>38</v>
      </c>
      <c r="B39" s="18" t="s">
        <v>161</v>
      </c>
      <c r="C39" s="19" t="s">
        <v>14</v>
      </c>
      <c r="D39" s="19" t="s">
        <v>162</v>
      </c>
      <c r="E39" s="20" t="s">
        <v>163</v>
      </c>
      <c r="F39" s="21">
        <v>1</v>
      </c>
      <c r="G39" s="11"/>
      <c r="H39" s="10">
        <f>Table5[[#This Row],[Količina]]*Table5[[#This Row],[Jedinična cena]]</f>
        <v>0</v>
      </c>
      <c r="I39" s="22" t="s">
        <v>164</v>
      </c>
      <c r="J39" s="19" t="s">
        <v>165</v>
      </c>
      <c r="K39" s="19" t="s">
        <v>166</v>
      </c>
      <c r="L39" s="20" t="s">
        <v>167</v>
      </c>
    </row>
    <row r="40" spans="1:12" ht="30" x14ac:dyDescent="0.25">
      <c r="A40" s="8">
        <v>39</v>
      </c>
      <c r="B40" s="18" t="s">
        <v>168</v>
      </c>
      <c r="C40" s="19" t="s">
        <v>14</v>
      </c>
      <c r="D40" s="19" t="s">
        <v>169</v>
      </c>
      <c r="E40" s="20" t="s">
        <v>170</v>
      </c>
      <c r="F40" s="21">
        <v>1</v>
      </c>
      <c r="G40" s="11"/>
      <c r="H40" s="10">
        <f>Table5[[#This Row],[Količina]]*Table5[[#This Row],[Jedinična cena]]</f>
        <v>0</v>
      </c>
      <c r="I40" s="22" t="s">
        <v>164</v>
      </c>
      <c r="J40" s="19" t="s">
        <v>165</v>
      </c>
      <c r="K40" s="19" t="s">
        <v>166</v>
      </c>
      <c r="L40" s="20" t="s">
        <v>167</v>
      </c>
    </row>
    <row r="41" spans="1:12" ht="30" x14ac:dyDescent="0.25">
      <c r="A41" s="8">
        <v>40</v>
      </c>
      <c r="B41" s="18" t="s">
        <v>171</v>
      </c>
      <c r="C41" s="19" t="s">
        <v>14</v>
      </c>
      <c r="D41" s="19" t="s">
        <v>172</v>
      </c>
      <c r="E41" s="20" t="s">
        <v>173</v>
      </c>
      <c r="F41" s="21">
        <v>1</v>
      </c>
      <c r="G41" s="11"/>
      <c r="H41" s="10">
        <f>Table5[[#This Row],[Količina]]*Table5[[#This Row],[Jedinična cena]]</f>
        <v>0</v>
      </c>
      <c r="I41" s="22" t="s">
        <v>164</v>
      </c>
      <c r="J41" s="19" t="s">
        <v>165</v>
      </c>
      <c r="K41" s="19" t="s">
        <v>166</v>
      </c>
      <c r="L41" s="20" t="s">
        <v>167</v>
      </c>
    </row>
    <row r="42" spans="1:12" ht="30" x14ac:dyDescent="0.25">
      <c r="A42" s="8">
        <v>41</v>
      </c>
      <c r="B42" s="18" t="s">
        <v>174</v>
      </c>
      <c r="C42" s="19" t="s">
        <v>14</v>
      </c>
      <c r="D42" s="19" t="s">
        <v>175</v>
      </c>
      <c r="E42" s="20" t="s">
        <v>176</v>
      </c>
      <c r="F42" s="21">
        <v>1</v>
      </c>
      <c r="G42" s="11"/>
      <c r="H42" s="10">
        <f>Table5[[#This Row],[Količina]]*Table5[[#This Row],[Jedinična cena]]</f>
        <v>0</v>
      </c>
      <c r="I42" s="22" t="s">
        <v>56</v>
      </c>
      <c r="J42" s="19" t="s">
        <v>57</v>
      </c>
      <c r="K42" s="19" t="s">
        <v>58</v>
      </c>
      <c r="L42" s="20" t="s">
        <v>59</v>
      </c>
    </row>
    <row r="43" spans="1:12" ht="45" x14ac:dyDescent="0.25">
      <c r="A43" s="8">
        <v>42</v>
      </c>
      <c r="B43" s="18" t="s">
        <v>177</v>
      </c>
      <c r="C43" s="19" t="s">
        <v>14</v>
      </c>
      <c r="D43" s="19" t="s">
        <v>178</v>
      </c>
      <c r="E43" s="20" t="s">
        <v>179</v>
      </c>
      <c r="F43" s="21">
        <v>1</v>
      </c>
      <c r="G43" s="11"/>
      <c r="H43" s="10">
        <f>Table5[[#This Row],[Količina]]*Table5[[#This Row],[Jedinična cena]]</f>
        <v>0</v>
      </c>
      <c r="I43" s="22" t="s">
        <v>116</v>
      </c>
      <c r="J43" s="19" t="s">
        <v>117</v>
      </c>
      <c r="K43" s="19" t="s">
        <v>118</v>
      </c>
      <c r="L43" s="20" t="s">
        <v>119</v>
      </c>
    </row>
    <row r="44" spans="1:12" ht="45" x14ac:dyDescent="0.25">
      <c r="A44" s="8">
        <v>43</v>
      </c>
      <c r="B44" s="18" t="s">
        <v>180</v>
      </c>
      <c r="C44" s="19" t="s">
        <v>14</v>
      </c>
      <c r="D44" s="19" t="s">
        <v>181</v>
      </c>
      <c r="E44" s="20" t="s">
        <v>182</v>
      </c>
      <c r="F44" s="21">
        <v>1</v>
      </c>
      <c r="G44" s="11"/>
      <c r="H44" s="10">
        <f>Table5[[#This Row],[Količina]]*Table5[[#This Row],[Jedinična cena]]</f>
        <v>0</v>
      </c>
      <c r="I44" s="22" t="s">
        <v>116</v>
      </c>
      <c r="J44" s="19" t="s">
        <v>117</v>
      </c>
      <c r="K44" s="19" t="s">
        <v>156</v>
      </c>
      <c r="L44" s="20" t="s">
        <v>157</v>
      </c>
    </row>
    <row r="45" spans="1:12" ht="45" x14ac:dyDescent="0.25">
      <c r="A45" s="8">
        <v>44</v>
      </c>
      <c r="B45" s="18" t="s">
        <v>183</v>
      </c>
      <c r="C45" s="19" t="s">
        <v>14</v>
      </c>
      <c r="D45" s="19" t="s">
        <v>184</v>
      </c>
      <c r="E45" s="20" t="s">
        <v>185</v>
      </c>
      <c r="F45" s="21">
        <v>6</v>
      </c>
      <c r="G45" s="11"/>
      <c r="H45" s="10">
        <f>Table5[[#This Row],[Količina]]*Table5[[#This Row],[Jedinična cena]]</f>
        <v>0</v>
      </c>
      <c r="I45" s="22" t="s">
        <v>116</v>
      </c>
      <c r="J45" s="19" t="s">
        <v>117</v>
      </c>
      <c r="K45" s="19" t="s">
        <v>186</v>
      </c>
      <c r="L45" s="20" t="s">
        <v>187</v>
      </c>
    </row>
    <row r="46" spans="1:12" ht="45" x14ac:dyDescent="0.25">
      <c r="A46" s="8">
        <v>45</v>
      </c>
      <c r="B46" s="18" t="s">
        <v>188</v>
      </c>
      <c r="C46" s="19" t="s">
        <v>14</v>
      </c>
      <c r="D46" s="19" t="s">
        <v>189</v>
      </c>
      <c r="E46" s="20" t="s">
        <v>190</v>
      </c>
      <c r="F46" s="21">
        <v>1</v>
      </c>
      <c r="G46" s="11"/>
      <c r="H46" s="10">
        <f>Table5[[#This Row],[Količina]]*Table5[[#This Row],[Jedinična cena]]</f>
        <v>0</v>
      </c>
      <c r="I46" s="22" t="s">
        <v>191</v>
      </c>
      <c r="J46" s="19" t="s">
        <v>192</v>
      </c>
      <c r="K46" s="19" t="s">
        <v>193</v>
      </c>
      <c r="L46" s="20" t="s">
        <v>194</v>
      </c>
    </row>
    <row r="47" spans="1:12" ht="45" x14ac:dyDescent="0.25">
      <c r="A47" s="8">
        <v>46</v>
      </c>
      <c r="B47" s="18" t="s">
        <v>195</v>
      </c>
      <c r="C47" s="19" t="s">
        <v>14</v>
      </c>
      <c r="D47" s="19" t="s">
        <v>196</v>
      </c>
      <c r="E47" s="20" t="s">
        <v>197</v>
      </c>
      <c r="F47" s="21">
        <v>1</v>
      </c>
      <c r="G47" s="11"/>
      <c r="H47" s="10">
        <f>Table5[[#This Row],[Količina]]*Table5[[#This Row],[Jedinična cena]]</f>
        <v>0</v>
      </c>
      <c r="I47" s="22" t="s">
        <v>191</v>
      </c>
      <c r="J47" s="19" t="s">
        <v>192</v>
      </c>
      <c r="K47" s="19" t="s">
        <v>193</v>
      </c>
      <c r="L47" s="20" t="s">
        <v>194</v>
      </c>
    </row>
    <row r="48" spans="1:12" ht="45" x14ac:dyDescent="0.25">
      <c r="A48" s="8">
        <v>47</v>
      </c>
      <c r="B48" s="18" t="s">
        <v>198</v>
      </c>
      <c r="C48" s="19" t="s">
        <v>14</v>
      </c>
      <c r="D48" s="19" t="s">
        <v>199</v>
      </c>
      <c r="E48" s="20" t="s">
        <v>200</v>
      </c>
      <c r="F48" s="21">
        <v>1</v>
      </c>
      <c r="G48" s="11"/>
      <c r="H48" s="10">
        <f>Table5[[#This Row],[Količina]]*Table5[[#This Row],[Jedinična cena]]</f>
        <v>0</v>
      </c>
      <c r="I48" s="22" t="s">
        <v>116</v>
      </c>
      <c r="J48" s="19" t="s">
        <v>117</v>
      </c>
      <c r="K48" s="19" t="s">
        <v>156</v>
      </c>
      <c r="L48" s="20" t="s">
        <v>157</v>
      </c>
    </row>
    <row r="49" spans="1:12" ht="45" x14ac:dyDescent="0.25">
      <c r="A49" s="8">
        <v>48</v>
      </c>
      <c r="B49" s="18" t="s">
        <v>201</v>
      </c>
      <c r="C49" s="19" t="s">
        <v>14</v>
      </c>
      <c r="D49" s="19" t="s">
        <v>202</v>
      </c>
      <c r="E49" s="20" t="s">
        <v>203</v>
      </c>
      <c r="F49" s="21">
        <v>10</v>
      </c>
      <c r="G49" s="11"/>
      <c r="H49" s="10">
        <f>Table5[[#This Row],[Količina]]*Table5[[#This Row],[Jedinična cena]]</f>
        <v>0</v>
      </c>
      <c r="I49" s="22" t="s">
        <v>116</v>
      </c>
      <c r="J49" s="19" t="s">
        <v>117</v>
      </c>
      <c r="K49" s="19" t="s">
        <v>156</v>
      </c>
      <c r="L49" s="20" t="s">
        <v>157</v>
      </c>
    </row>
    <row r="50" spans="1:12" ht="45" x14ac:dyDescent="0.25">
      <c r="A50" s="8">
        <v>49</v>
      </c>
      <c r="B50" s="18" t="s">
        <v>204</v>
      </c>
      <c r="C50" s="19" t="s">
        <v>14</v>
      </c>
      <c r="D50" s="19" t="s">
        <v>205</v>
      </c>
      <c r="E50" s="20" t="s">
        <v>206</v>
      </c>
      <c r="F50" s="21">
        <v>10</v>
      </c>
      <c r="G50" s="11"/>
      <c r="H50" s="10">
        <f>Table5[[#This Row],[Količina]]*Table5[[#This Row],[Jedinična cena]]</f>
        <v>0</v>
      </c>
      <c r="I50" s="22" t="s">
        <v>116</v>
      </c>
      <c r="J50" s="19" t="s">
        <v>117</v>
      </c>
      <c r="K50" s="19" t="s">
        <v>156</v>
      </c>
      <c r="L50" s="20" t="s">
        <v>157</v>
      </c>
    </row>
    <row r="51" spans="1:12" ht="45" x14ac:dyDescent="0.25">
      <c r="A51" s="8">
        <v>50</v>
      </c>
      <c r="B51" s="18" t="s">
        <v>207</v>
      </c>
      <c r="C51" s="19" t="s">
        <v>14</v>
      </c>
      <c r="D51" s="19" t="s">
        <v>208</v>
      </c>
      <c r="E51" s="20" t="s">
        <v>209</v>
      </c>
      <c r="F51" s="21">
        <v>10</v>
      </c>
      <c r="G51" s="11"/>
      <c r="H51" s="10">
        <f>Table5[[#This Row],[Količina]]*Table5[[#This Row],[Jedinična cena]]</f>
        <v>0</v>
      </c>
      <c r="I51" s="22" t="s">
        <v>116</v>
      </c>
      <c r="J51" s="19" t="s">
        <v>117</v>
      </c>
      <c r="K51" s="19" t="s">
        <v>156</v>
      </c>
      <c r="L51" s="20" t="s">
        <v>157</v>
      </c>
    </row>
    <row r="52" spans="1:12" ht="45" x14ac:dyDescent="0.25">
      <c r="A52" s="8">
        <v>51</v>
      </c>
      <c r="B52" s="18" t="s">
        <v>210</v>
      </c>
      <c r="C52" s="19" t="s">
        <v>14</v>
      </c>
      <c r="D52" s="19" t="s">
        <v>211</v>
      </c>
      <c r="E52" s="20" t="s">
        <v>212</v>
      </c>
      <c r="F52" s="21">
        <v>1</v>
      </c>
      <c r="G52" s="11"/>
      <c r="H52" s="10">
        <f>Table5[[#This Row],[Količina]]*Table5[[#This Row],[Jedinična cena]]</f>
        <v>0</v>
      </c>
      <c r="I52" s="22" t="s">
        <v>213</v>
      </c>
      <c r="J52" s="19" t="s">
        <v>214</v>
      </c>
      <c r="K52" s="19" t="s">
        <v>215</v>
      </c>
      <c r="L52" s="20" t="s">
        <v>216</v>
      </c>
    </row>
    <row r="53" spans="1:12" ht="45" x14ac:dyDescent="0.25">
      <c r="A53" s="8">
        <v>52</v>
      </c>
      <c r="B53" s="18" t="s">
        <v>217</v>
      </c>
      <c r="C53" s="19" t="s">
        <v>14</v>
      </c>
      <c r="D53" s="19" t="s">
        <v>218</v>
      </c>
      <c r="E53" s="20" t="s">
        <v>219</v>
      </c>
      <c r="F53" s="21">
        <v>1</v>
      </c>
      <c r="G53" s="11"/>
      <c r="H53" s="10">
        <f>Table5[[#This Row],[Količina]]*Table5[[#This Row],[Jedinična cena]]</f>
        <v>0</v>
      </c>
      <c r="I53" s="22" t="s">
        <v>213</v>
      </c>
      <c r="J53" s="19" t="s">
        <v>214</v>
      </c>
      <c r="K53" s="19" t="s">
        <v>215</v>
      </c>
      <c r="L53" s="20" t="s">
        <v>216</v>
      </c>
    </row>
    <row r="54" spans="1:12" ht="45" x14ac:dyDescent="0.25">
      <c r="A54" s="8">
        <v>53</v>
      </c>
      <c r="B54" s="18" t="s">
        <v>220</v>
      </c>
      <c r="C54" s="19" t="s">
        <v>14</v>
      </c>
      <c r="D54" s="19" t="s">
        <v>221</v>
      </c>
      <c r="E54" s="20" t="s">
        <v>222</v>
      </c>
      <c r="F54" s="21">
        <v>1</v>
      </c>
      <c r="G54" s="11"/>
      <c r="H54" s="10">
        <f>Table5[[#This Row],[Količina]]*Table5[[#This Row],[Jedinična cena]]</f>
        <v>0</v>
      </c>
      <c r="I54" s="22" t="s">
        <v>213</v>
      </c>
      <c r="J54" s="19" t="s">
        <v>214</v>
      </c>
      <c r="K54" s="19" t="s">
        <v>215</v>
      </c>
      <c r="L54" s="20" t="s">
        <v>216</v>
      </c>
    </row>
    <row r="55" spans="1:12" ht="45" x14ac:dyDescent="0.25">
      <c r="A55" s="8">
        <v>54</v>
      </c>
      <c r="B55" s="18" t="s">
        <v>223</v>
      </c>
      <c r="C55" s="19" t="s">
        <v>14</v>
      </c>
      <c r="D55" s="19" t="s">
        <v>224</v>
      </c>
      <c r="E55" s="20" t="s">
        <v>225</v>
      </c>
      <c r="F55" s="21">
        <v>1</v>
      </c>
      <c r="G55" s="11"/>
      <c r="H55" s="10">
        <f>Table5[[#This Row],[Količina]]*Table5[[#This Row],[Jedinična cena]]</f>
        <v>0</v>
      </c>
      <c r="I55" s="22" t="s">
        <v>213</v>
      </c>
      <c r="J55" s="19" t="s">
        <v>214</v>
      </c>
      <c r="K55" s="19" t="s">
        <v>215</v>
      </c>
      <c r="L55" s="20" t="s">
        <v>216</v>
      </c>
    </row>
    <row r="56" spans="1:12" ht="45" x14ac:dyDescent="0.25">
      <c r="A56" s="8">
        <v>55</v>
      </c>
      <c r="B56" s="18" t="s">
        <v>226</v>
      </c>
      <c r="C56" s="19" t="s">
        <v>14</v>
      </c>
      <c r="D56" s="19" t="s">
        <v>227</v>
      </c>
      <c r="E56" s="20" t="s">
        <v>228</v>
      </c>
      <c r="F56" s="21">
        <v>1</v>
      </c>
      <c r="G56" s="11"/>
      <c r="H56" s="10">
        <f>Table5[[#This Row],[Količina]]*Table5[[#This Row],[Jedinična cena]]</f>
        <v>0</v>
      </c>
      <c r="I56" s="22" t="s">
        <v>213</v>
      </c>
      <c r="J56" s="19" t="s">
        <v>214</v>
      </c>
      <c r="K56" s="19" t="s">
        <v>215</v>
      </c>
      <c r="L56" s="20" t="s">
        <v>216</v>
      </c>
    </row>
    <row r="57" spans="1:12" ht="45" x14ac:dyDescent="0.25">
      <c r="A57" s="8">
        <v>56</v>
      </c>
      <c r="B57" s="18" t="s">
        <v>229</v>
      </c>
      <c r="C57" s="19" t="s">
        <v>14</v>
      </c>
      <c r="D57" s="19" t="s">
        <v>230</v>
      </c>
      <c r="E57" s="20" t="s">
        <v>231</v>
      </c>
      <c r="F57" s="21">
        <v>1</v>
      </c>
      <c r="G57" s="11"/>
      <c r="H57" s="10">
        <f>Table5[[#This Row],[Količina]]*Table5[[#This Row],[Jedinična cena]]</f>
        <v>0</v>
      </c>
      <c r="I57" s="22" t="s">
        <v>213</v>
      </c>
      <c r="J57" s="19" t="s">
        <v>214</v>
      </c>
      <c r="K57" s="19" t="s">
        <v>215</v>
      </c>
      <c r="L57" s="20" t="s">
        <v>216</v>
      </c>
    </row>
    <row r="58" spans="1:12" ht="45" x14ac:dyDescent="0.25">
      <c r="A58" s="8">
        <v>57</v>
      </c>
      <c r="B58" s="18" t="s">
        <v>232</v>
      </c>
      <c r="C58" s="19" t="s">
        <v>14</v>
      </c>
      <c r="D58" s="19" t="s">
        <v>233</v>
      </c>
      <c r="E58" s="20" t="s">
        <v>234</v>
      </c>
      <c r="F58" s="21">
        <v>1</v>
      </c>
      <c r="G58" s="11"/>
      <c r="H58" s="10">
        <f>Table5[[#This Row],[Količina]]*Table5[[#This Row],[Jedinična cena]]</f>
        <v>0</v>
      </c>
      <c r="I58" s="22" t="s">
        <v>213</v>
      </c>
      <c r="J58" s="19" t="s">
        <v>214</v>
      </c>
      <c r="K58" s="19" t="s">
        <v>215</v>
      </c>
      <c r="L58" s="20" t="s">
        <v>216</v>
      </c>
    </row>
    <row r="59" spans="1:12" ht="45" x14ac:dyDescent="0.25">
      <c r="A59" s="8">
        <v>58</v>
      </c>
      <c r="B59" s="18" t="s">
        <v>235</v>
      </c>
      <c r="C59" s="19" t="s">
        <v>14</v>
      </c>
      <c r="D59" s="19" t="s">
        <v>236</v>
      </c>
      <c r="E59" s="20" t="s">
        <v>237</v>
      </c>
      <c r="F59" s="21">
        <v>1</v>
      </c>
      <c r="G59" s="11"/>
      <c r="H59" s="10">
        <f>Table5[[#This Row],[Količina]]*Table5[[#This Row],[Jedinična cena]]</f>
        <v>0</v>
      </c>
      <c r="I59" s="22" t="s">
        <v>213</v>
      </c>
      <c r="J59" s="19" t="s">
        <v>214</v>
      </c>
      <c r="K59" s="19" t="s">
        <v>215</v>
      </c>
      <c r="L59" s="20" t="s">
        <v>216</v>
      </c>
    </row>
    <row r="60" spans="1:12" ht="45" x14ac:dyDescent="0.25">
      <c r="A60" s="8">
        <v>59</v>
      </c>
      <c r="B60" s="18" t="s">
        <v>238</v>
      </c>
      <c r="C60" s="19" t="s">
        <v>14</v>
      </c>
      <c r="D60" s="19" t="s">
        <v>239</v>
      </c>
      <c r="E60" s="20" t="s">
        <v>240</v>
      </c>
      <c r="F60" s="21">
        <v>1</v>
      </c>
      <c r="G60" s="11"/>
      <c r="H60" s="10">
        <f>Table5[[#This Row],[Količina]]*Table5[[#This Row],[Jedinična cena]]</f>
        <v>0</v>
      </c>
      <c r="I60" s="22" t="s">
        <v>213</v>
      </c>
      <c r="J60" s="19" t="s">
        <v>214</v>
      </c>
      <c r="K60" s="19" t="s">
        <v>215</v>
      </c>
      <c r="L60" s="20" t="s">
        <v>216</v>
      </c>
    </row>
    <row r="61" spans="1:12" ht="45" x14ac:dyDescent="0.25">
      <c r="A61" s="8">
        <v>60</v>
      </c>
      <c r="B61" s="18" t="s">
        <v>241</v>
      </c>
      <c r="C61" s="19" t="s">
        <v>14</v>
      </c>
      <c r="D61" s="19" t="s">
        <v>242</v>
      </c>
      <c r="E61" s="20" t="s">
        <v>243</v>
      </c>
      <c r="F61" s="21">
        <v>1</v>
      </c>
      <c r="G61" s="11"/>
      <c r="H61" s="10">
        <f>Table5[[#This Row],[Količina]]*Table5[[#This Row],[Jedinična cena]]</f>
        <v>0</v>
      </c>
      <c r="I61" s="22" t="s">
        <v>213</v>
      </c>
      <c r="J61" s="19" t="s">
        <v>214</v>
      </c>
      <c r="K61" s="19" t="s">
        <v>215</v>
      </c>
      <c r="L61" s="20" t="s">
        <v>216</v>
      </c>
    </row>
    <row r="62" spans="1:12" ht="45" x14ac:dyDescent="0.25">
      <c r="A62" s="8">
        <v>61</v>
      </c>
      <c r="B62" s="18" t="s">
        <v>244</v>
      </c>
      <c r="C62" s="19" t="s">
        <v>14</v>
      </c>
      <c r="D62" s="19" t="s">
        <v>245</v>
      </c>
      <c r="E62" s="20" t="s">
        <v>246</v>
      </c>
      <c r="F62" s="21">
        <v>1</v>
      </c>
      <c r="G62" s="11"/>
      <c r="H62" s="10">
        <f>Table5[[#This Row],[Količina]]*Table5[[#This Row],[Jedinična cena]]</f>
        <v>0</v>
      </c>
      <c r="I62" s="22" t="s">
        <v>213</v>
      </c>
      <c r="J62" s="19" t="s">
        <v>214</v>
      </c>
      <c r="K62" s="19" t="s">
        <v>215</v>
      </c>
      <c r="L62" s="20" t="s">
        <v>216</v>
      </c>
    </row>
    <row r="63" spans="1:12" ht="45" x14ac:dyDescent="0.25">
      <c r="A63" s="8">
        <v>62</v>
      </c>
      <c r="B63" s="18" t="s">
        <v>247</v>
      </c>
      <c r="C63" s="19" t="s">
        <v>14</v>
      </c>
      <c r="D63" s="19" t="s">
        <v>248</v>
      </c>
      <c r="E63" s="20" t="s">
        <v>249</v>
      </c>
      <c r="F63" s="21">
        <v>1</v>
      </c>
      <c r="G63" s="11"/>
      <c r="H63" s="10">
        <f>Table5[[#This Row],[Količina]]*Table5[[#This Row],[Jedinična cena]]</f>
        <v>0</v>
      </c>
      <c r="I63" s="22" t="s">
        <v>213</v>
      </c>
      <c r="J63" s="19" t="s">
        <v>214</v>
      </c>
      <c r="K63" s="19" t="s">
        <v>215</v>
      </c>
      <c r="L63" s="20" t="s">
        <v>216</v>
      </c>
    </row>
    <row r="64" spans="1:12" ht="45" x14ac:dyDescent="0.25">
      <c r="A64" s="8">
        <v>63</v>
      </c>
      <c r="B64" s="18" t="s">
        <v>250</v>
      </c>
      <c r="C64" s="19" t="s">
        <v>14</v>
      </c>
      <c r="D64" s="19" t="s">
        <v>251</v>
      </c>
      <c r="E64" s="20" t="s">
        <v>252</v>
      </c>
      <c r="F64" s="21">
        <v>1</v>
      </c>
      <c r="G64" s="11"/>
      <c r="H64" s="10">
        <f>Table5[[#This Row],[Količina]]*Table5[[#This Row],[Jedinična cena]]</f>
        <v>0</v>
      </c>
      <c r="I64" s="22" t="s">
        <v>213</v>
      </c>
      <c r="J64" s="19" t="s">
        <v>214</v>
      </c>
      <c r="K64" s="19" t="s">
        <v>215</v>
      </c>
      <c r="L64" s="20" t="s">
        <v>216</v>
      </c>
    </row>
    <row r="65" spans="1:12" ht="45" x14ac:dyDescent="0.25">
      <c r="A65" s="8">
        <v>64</v>
      </c>
      <c r="B65" s="18" t="s">
        <v>253</v>
      </c>
      <c r="C65" s="19" t="s">
        <v>14</v>
      </c>
      <c r="D65" s="19" t="s">
        <v>254</v>
      </c>
      <c r="E65" s="20" t="s">
        <v>255</v>
      </c>
      <c r="F65" s="21">
        <v>1</v>
      </c>
      <c r="G65" s="11"/>
      <c r="H65" s="10">
        <f>Table5[[#This Row],[Količina]]*Table5[[#This Row],[Jedinična cena]]</f>
        <v>0</v>
      </c>
      <c r="I65" s="22" t="s">
        <v>213</v>
      </c>
      <c r="J65" s="19" t="s">
        <v>214</v>
      </c>
      <c r="K65" s="19" t="s">
        <v>215</v>
      </c>
      <c r="L65" s="20" t="s">
        <v>216</v>
      </c>
    </row>
    <row r="66" spans="1:12" x14ac:dyDescent="0.25">
      <c r="A66" s="12" t="s">
        <v>12</v>
      </c>
      <c r="B66" s="13"/>
      <c r="C66" s="13"/>
      <c r="D66" s="13"/>
      <c r="E66" s="14"/>
      <c r="F66" s="16">
        <f>SUBTOTAL(109,Table5[Količina])</f>
        <v>117</v>
      </c>
      <c r="G66" s="17"/>
      <c r="H66" s="15">
        <f>SUBTOTAL(109,Table5[Ukupna cena])</f>
        <v>0</v>
      </c>
      <c r="I66" s="12"/>
      <c r="J66" s="13"/>
      <c r="K66" s="13"/>
      <c r="L66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:G65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Mila Maksimović</cp:lastModifiedBy>
  <cp:lastPrinted>2011-11-24T09:24:04Z</cp:lastPrinted>
  <dcterms:created xsi:type="dcterms:W3CDTF">2011-11-23T11:42:12Z</dcterms:created>
  <dcterms:modified xsi:type="dcterms:W3CDTF">2012-05-18T14:36:14Z</dcterms:modified>
</cp:coreProperties>
</file>