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2" i="1"/>
  <c r="F44" i="1" l="1"/>
  <c r="H44" i="1" l="1"/>
</calcChain>
</file>

<file path=xl/sharedStrings.xml><?xml version="1.0" encoding="utf-8"?>
<sst xmlns="http://schemas.openxmlformats.org/spreadsheetml/2006/main" count="349" uniqueCount="156">
  <si>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</si>
  <si>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</si>
  <si>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</si>
  <si>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</si>
  <si>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</si>
  <si>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</si>
  <si>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</si>
  <si>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</si>
  <si>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</si>
  <si>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</si>
  <si>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</si>
  <si>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</si>
  <si>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</si>
  <si>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72188</t>
  </si>
  <si>
    <t>Duran</t>
  </si>
  <si>
    <t>#12 003 95</t>
  </si>
  <si>
    <t xml:space="preserve">GL 45 stirrer reactor set  </t>
  </si>
  <si>
    <t>Institut za nuklearne nauke `Vinča`</t>
  </si>
  <si>
    <t>Mike Petrovića Alasa 12 11001 Beograd</t>
  </si>
  <si>
    <t>Zlatko Rakočević</t>
  </si>
  <si>
    <t>zlatkora@vinca.rs</t>
  </si>
  <si>
    <t>72189</t>
  </si>
  <si>
    <t>#11 297 51</t>
  </si>
  <si>
    <t xml:space="preserve">Screw cap GL 45, PP, 3 Port GL 14 </t>
  </si>
  <si>
    <t>72190</t>
  </si>
  <si>
    <t>#11 298 14</t>
  </si>
  <si>
    <t xml:space="preserve">Screw cap GL 14 for hose connection </t>
  </si>
  <si>
    <t>72191</t>
  </si>
  <si>
    <t>#11 298 15</t>
  </si>
  <si>
    <t xml:space="preserve">Insert for screw cap GL 14, 1.6mm (1/16 Zoll) ID </t>
  </si>
  <si>
    <t>72192</t>
  </si>
  <si>
    <t>#11 298 16</t>
  </si>
  <si>
    <t xml:space="preserve">Insert for screw cap GL 14, 3.0mm (1/8 Zoll) ID </t>
  </si>
  <si>
    <t>72193</t>
  </si>
  <si>
    <t>#11 298 17</t>
  </si>
  <si>
    <t xml:space="preserve">Insert for screw cap GL 14, 3.2mm (1/8 Zoll) ID </t>
  </si>
  <si>
    <t>72194</t>
  </si>
  <si>
    <t>#11 298 18</t>
  </si>
  <si>
    <t xml:space="preserve">Insert for screw cap GL 14, 6.0mm (1/4 Zoll) ID </t>
  </si>
  <si>
    <t>72195</t>
  </si>
  <si>
    <t>#11 562 92</t>
  </si>
  <si>
    <t xml:space="preserve">Screw cap, PBT, with PTFE protected seal, red, GL 14 </t>
  </si>
  <si>
    <t>72196</t>
  </si>
  <si>
    <t>#11 270 xx</t>
  </si>
  <si>
    <t xml:space="preserve">Duran Premium bottle with DIN thread, GL 45 </t>
  </si>
  <si>
    <t>72198</t>
  </si>
  <si>
    <t>#12 003 91</t>
  </si>
  <si>
    <t xml:space="preserve">Folding magnetic stirrer for GL 45 stirred reactor, incl. shaft 45 </t>
  </si>
  <si>
    <t>72199</t>
  </si>
  <si>
    <t>#11 377 99</t>
  </si>
  <si>
    <t xml:space="preserve">Set für pressure compensation (incl. 0.2 um Memb. Filt.) </t>
  </si>
  <si>
    <t>72200</t>
  </si>
  <si>
    <t>#11 298 19</t>
  </si>
  <si>
    <t xml:space="preserve">Spare membrane filter für pressure compensation, 0.2 um </t>
  </si>
  <si>
    <t>73881</t>
  </si>
  <si>
    <t>#5013008</t>
  </si>
  <si>
    <t xml:space="preserve">Beakers, Low Form DURAN®, 10 ml </t>
  </si>
  <si>
    <t>Institut za biološka istraživanja `Siniša Stanković` u Beogradu</t>
  </si>
  <si>
    <t>29. novembar 142 11060 Beograd</t>
  </si>
  <si>
    <t>Srđan Bojović</t>
  </si>
  <si>
    <t>bojovic@ibiss.bg.ac.rs</t>
  </si>
  <si>
    <t>73882</t>
  </si>
  <si>
    <t>#5013014</t>
  </si>
  <si>
    <t xml:space="preserve">Beakers, Low Form DURAN®, 25 ml </t>
  </si>
  <si>
    <t>73883</t>
  </si>
  <si>
    <t>#5013024</t>
  </si>
  <si>
    <t xml:space="preserve">Beakers, Low Form DURAN®, 100 ml </t>
  </si>
  <si>
    <t>73884</t>
  </si>
  <si>
    <t>#5013036</t>
  </si>
  <si>
    <t xml:space="preserve">Beakers, Low Form DURAN®, 250 ml </t>
  </si>
  <si>
    <t>81129</t>
  </si>
  <si>
    <t>#21 216 36</t>
  </si>
  <si>
    <t xml:space="preserve">erlenmajer (erlenmeyer flask, narrow mouth), 250 ml </t>
  </si>
  <si>
    <t>Hemijski fakultet u Beogradu</t>
  </si>
  <si>
    <t>Studentski trg 12-16 11000 Beograd</t>
  </si>
  <si>
    <t>Živoslav Tešić</t>
  </si>
  <si>
    <t>ztesic@chem.bg.ac.rs</t>
  </si>
  <si>
    <t>81130</t>
  </si>
  <si>
    <t>#21 216 24</t>
  </si>
  <si>
    <t xml:space="preserve">erlenmajer (erlenmeyer flask, narrow mouth), 100 ml </t>
  </si>
  <si>
    <t>81131</t>
  </si>
  <si>
    <t>#21 106 36</t>
  </si>
  <si>
    <t xml:space="preserve">casa (beaker, low form) 250 ml </t>
  </si>
  <si>
    <t>81132</t>
  </si>
  <si>
    <t>#21 106 24</t>
  </si>
  <si>
    <t xml:space="preserve">casa (beaker, low form) 100 ml </t>
  </si>
  <si>
    <t>81133</t>
  </si>
  <si>
    <t>#21 106 17</t>
  </si>
  <si>
    <t xml:space="preserve">casa (beaker, low form) 50 ml </t>
  </si>
  <si>
    <t>81134</t>
  </si>
  <si>
    <t>#21 106 14</t>
  </si>
  <si>
    <t xml:space="preserve">casa (beaker, low form) 25 ml </t>
  </si>
  <si>
    <t>81135</t>
  </si>
  <si>
    <t>#21 106 08</t>
  </si>
  <si>
    <t xml:space="preserve">casa (beaker, low form) 10 ml </t>
  </si>
  <si>
    <t>81136</t>
  </si>
  <si>
    <t>#21 678 25</t>
  </si>
  <si>
    <t xml:space="preserve">normalni sud (volumetric flask) class A 14/23, 100 ml </t>
  </si>
  <si>
    <t>81137</t>
  </si>
  <si>
    <t>#21 678 17</t>
  </si>
  <si>
    <t xml:space="preserve">normalni sud (volumetric flask) class A 14/23, 50 ml </t>
  </si>
  <si>
    <t>81138</t>
  </si>
  <si>
    <t>#21 678 14</t>
  </si>
  <si>
    <t xml:space="preserve">normalni sud (volumetric flask) class A 10/19, 25 ml </t>
  </si>
  <si>
    <t>81139</t>
  </si>
  <si>
    <t>#21 678 08</t>
  </si>
  <si>
    <t xml:space="preserve">normalni sud (volumetric flask) class A 10/19, 10 ml </t>
  </si>
  <si>
    <t>81140</t>
  </si>
  <si>
    <t>#24 170 20</t>
  </si>
  <si>
    <t xml:space="preserve">balon (round bottom flask) grlo 14/23,  50 ml </t>
  </si>
  <si>
    <t>81141</t>
  </si>
  <si>
    <t>#24 170 37</t>
  </si>
  <si>
    <t xml:space="preserve">balon (round bottom flask) grlo 29/32,  250 ml </t>
  </si>
  <si>
    <t>81142</t>
  </si>
  <si>
    <t>#24 170 27</t>
  </si>
  <si>
    <t xml:space="preserve">balon (round bottom flask) grlo 29/32, 100 ml </t>
  </si>
  <si>
    <t>81143</t>
  </si>
  <si>
    <t>#24 170 19</t>
  </si>
  <si>
    <t xml:space="preserve">balon (round bottom flask) grlo 29/32, 50 ml </t>
  </si>
  <si>
    <t>84232</t>
  </si>
  <si>
    <t xml:space="preserve">#11 298 20 </t>
  </si>
  <si>
    <t xml:space="preserve">DURAN® HPLC bottle with DIN thread, GL 45, 1000ml </t>
  </si>
  <si>
    <t>Medicinski fakultet u Novom Sadu</t>
  </si>
  <si>
    <t>Hajduk Veljkova 3 21000 Novi Sad</t>
  </si>
  <si>
    <t>Maja Milanović</t>
  </si>
  <si>
    <t>majam021@yahoo.com</t>
  </si>
  <si>
    <t>84233</t>
  </si>
  <si>
    <t>#11 297 50</t>
  </si>
  <si>
    <t xml:space="preserve">Screw cap GL 45, PP, 2 Port GL 14 </t>
  </si>
  <si>
    <t>84234</t>
  </si>
  <si>
    <t>84235</t>
  </si>
  <si>
    <t xml:space="preserve">Insert for screw cap GL 14, 1.6 mm (1/16 Zoll) ID </t>
  </si>
  <si>
    <t>84236</t>
  </si>
  <si>
    <t>#1092235</t>
  </si>
  <si>
    <t xml:space="preserve">DURAN® laboratory bottle pressure plus with DIN thread, GL 45, 500ml </t>
  </si>
  <si>
    <t>84259</t>
  </si>
  <si>
    <t xml:space="preserve">Screw cap, PBT, with PTFE protected seal, red, GL 14  </t>
  </si>
  <si>
    <t>85994</t>
  </si>
  <si>
    <t>#21 037 340</t>
  </si>
  <si>
    <t xml:space="preserve">Blanks for lids, flat flange,low form, unground </t>
  </si>
  <si>
    <t>87439</t>
  </si>
  <si>
    <t>#21 801 36 5</t>
  </si>
  <si>
    <t xml:space="preserve">Boca sa navojem GL45, 250 ml, svetla sa plavim cepom i prstenom PAK 10 kom </t>
  </si>
  <si>
    <t>Institut za molekularnu genetiku i genetičko inženjerstvo u Beogradu</t>
  </si>
  <si>
    <t>Vojvode Stepe 444 11000 Beograd</t>
  </si>
  <si>
    <t>Ljubiša Topisirović</t>
  </si>
  <si>
    <t>topisir@eunet.rs</t>
  </si>
  <si>
    <t>87440</t>
  </si>
  <si>
    <t>#21 801 29 5</t>
  </si>
  <si>
    <t xml:space="preserve">Boca sa navojem GL45, 150 ml, svetla sa plavim cepom i prstenom PAK 10 kom </t>
  </si>
  <si>
    <t>87441</t>
  </si>
  <si>
    <t>#21 801 44 5</t>
  </si>
  <si>
    <t xml:space="preserve">Boca sa navojem GL45, 500 ml, svetla sa plavim cepom i prstenom PAK 10 kom </t>
  </si>
  <si>
    <t>87442</t>
  </si>
  <si>
    <t>#21 801 51 5</t>
  </si>
  <si>
    <t xml:space="preserve">Boca sa navojem GL45, 750 ml, svetla sa plavim cepom i prstenom PAK 10 kom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</si>
</sst>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44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4"/>
  <sheetViews>
    <sheetView tabSelected="1" view="pageLayout" zoomScaleNormal="100" workbookViewId="0">
      <selection activeCell="I9" sqref="I9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30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30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1</v>
      </c>
      <c r="G4" s="11"/>
      <c r="H4" s="10">
        <f>Table5[[#This Row],[Količina]]*Table5[[#This Row],[Jedinična cena]]</f>
        <v>0</v>
      </c>
      <c r="I4" s="22" t="s">
        <v>17</v>
      </c>
      <c r="J4" s="19" t="s">
        <v>18</v>
      </c>
      <c r="K4" s="19" t="s">
        <v>19</v>
      </c>
      <c r="L4" s="20" t="s">
        <v>20</v>
      </c>
    </row>
    <row r="5" spans="1:12" ht="30" x14ac:dyDescent="0.25">
      <c r="A5" s="8">
        <v>4</v>
      </c>
      <c r="B5" s="18" t="s">
        <v>27</v>
      </c>
      <c r="C5" s="19" t="s">
        <v>14</v>
      </c>
      <c r="D5" s="19" t="s">
        <v>28</v>
      </c>
      <c r="E5" s="20" t="s">
        <v>29</v>
      </c>
      <c r="F5" s="21">
        <v>1</v>
      </c>
      <c r="G5" s="11"/>
      <c r="H5" s="10">
        <f>Table5[[#This Row],[Količina]]*Table5[[#This Row],[Jedinična cena]]</f>
        <v>0</v>
      </c>
      <c r="I5" s="22" t="s">
        <v>17</v>
      </c>
      <c r="J5" s="19" t="s">
        <v>18</v>
      </c>
      <c r="K5" s="19" t="s">
        <v>19</v>
      </c>
      <c r="L5" s="20" t="s">
        <v>20</v>
      </c>
    </row>
    <row r="6" spans="1:12" ht="30" x14ac:dyDescent="0.25">
      <c r="A6" s="8">
        <v>5</v>
      </c>
      <c r="B6" s="18" t="s">
        <v>30</v>
      </c>
      <c r="C6" s="19" t="s">
        <v>14</v>
      </c>
      <c r="D6" s="19" t="s">
        <v>31</v>
      </c>
      <c r="E6" s="20" t="s">
        <v>32</v>
      </c>
      <c r="F6" s="21">
        <v>1</v>
      </c>
      <c r="G6" s="11"/>
      <c r="H6" s="10">
        <f>Table5[[#This Row],[Količina]]*Table5[[#This Row],[Jedinična cena]]</f>
        <v>0</v>
      </c>
      <c r="I6" s="22" t="s">
        <v>17</v>
      </c>
      <c r="J6" s="19" t="s">
        <v>18</v>
      </c>
      <c r="K6" s="19" t="s">
        <v>19</v>
      </c>
      <c r="L6" s="20" t="s">
        <v>20</v>
      </c>
    </row>
    <row r="7" spans="1:12" ht="30" x14ac:dyDescent="0.25">
      <c r="A7" s="8">
        <v>6</v>
      </c>
      <c r="B7" s="18" t="s">
        <v>33</v>
      </c>
      <c r="C7" s="19" t="s">
        <v>14</v>
      </c>
      <c r="D7" s="19" t="s">
        <v>34</v>
      </c>
      <c r="E7" s="20" t="s">
        <v>35</v>
      </c>
      <c r="F7" s="21">
        <v>1</v>
      </c>
      <c r="G7" s="11"/>
      <c r="H7" s="10">
        <f>Table5[[#This Row],[Količina]]*Table5[[#This Row],[Jedinična cena]]</f>
        <v>0</v>
      </c>
      <c r="I7" s="22" t="s">
        <v>17</v>
      </c>
      <c r="J7" s="19" t="s">
        <v>18</v>
      </c>
      <c r="K7" s="19" t="s">
        <v>19</v>
      </c>
      <c r="L7" s="20" t="s">
        <v>20</v>
      </c>
    </row>
    <row r="8" spans="1:12" ht="30" x14ac:dyDescent="0.25">
      <c r="A8" s="8">
        <v>7</v>
      </c>
      <c r="B8" s="18" t="s">
        <v>36</v>
      </c>
      <c r="C8" s="19" t="s">
        <v>14</v>
      </c>
      <c r="D8" s="19" t="s">
        <v>37</v>
      </c>
      <c r="E8" s="20" t="s">
        <v>38</v>
      </c>
      <c r="F8" s="21">
        <v>1</v>
      </c>
      <c r="G8" s="11"/>
      <c r="H8" s="10">
        <f>Table5[[#This Row],[Količina]]*Table5[[#This Row],[Jedinična cena]]</f>
        <v>0</v>
      </c>
      <c r="I8" s="22" t="s">
        <v>17</v>
      </c>
      <c r="J8" s="19" t="s">
        <v>18</v>
      </c>
      <c r="K8" s="19" t="s">
        <v>19</v>
      </c>
      <c r="L8" s="20" t="s">
        <v>20</v>
      </c>
    </row>
    <row r="9" spans="1:12" ht="30" x14ac:dyDescent="0.25">
      <c r="A9" s="8">
        <v>8</v>
      </c>
      <c r="B9" s="18" t="s">
        <v>39</v>
      </c>
      <c r="C9" s="19" t="s">
        <v>14</v>
      </c>
      <c r="D9" s="19" t="s">
        <v>40</v>
      </c>
      <c r="E9" s="20" t="s">
        <v>41</v>
      </c>
      <c r="F9" s="21">
        <v>1</v>
      </c>
      <c r="G9" s="11"/>
      <c r="H9" s="10">
        <f>Table5[[#This Row],[Količina]]*Table5[[#This Row],[Jedinična cena]]</f>
        <v>0</v>
      </c>
      <c r="I9" s="22" t="s">
        <v>17</v>
      </c>
      <c r="J9" s="19" t="s">
        <v>18</v>
      </c>
      <c r="K9" s="19" t="s">
        <v>19</v>
      </c>
      <c r="L9" s="20" t="s">
        <v>20</v>
      </c>
    </row>
    <row r="10" spans="1:12" ht="30" x14ac:dyDescent="0.25">
      <c r="A10" s="8">
        <v>9</v>
      </c>
      <c r="B10" s="18" t="s">
        <v>42</v>
      </c>
      <c r="C10" s="19" t="s">
        <v>14</v>
      </c>
      <c r="D10" s="19" t="s">
        <v>43</v>
      </c>
      <c r="E10" s="20" t="s">
        <v>44</v>
      </c>
      <c r="F10" s="21">
        <v>5</v>
      </c>
      <c r="G10" s="11"/>
      <c r="H10" s="10">
        <f>Table5[[#This Row],[Količina]]*Table5[[#This Row],[Jedinična cena]]</f>
        <v>0</v>
      </c>
      <c r="I10" s="22" t="s">
        <v>17</v>
      </c>
      <c r="J10" s="19" t="s">
        <v>18</v>
      </c>
      <c r="K10" s="19" t="s">
        <v>19</v>
      </c>
      <c r="L10" s="20" t="s">
        <v>20</v>
      </c>
    </row>
    <row r="11" spans="1:12" ht="45" x14ac:dyDescent="0.25">
      <c r="A11" s="8">
        <v>10</v>
      </c>
      <c r="B11" s="18" t="s">
        <v>45</v>
      </c>
      <c r="C11" s="19" t="s">
        <v>14</v>
      </c>
      <c r="D11" s="19" t="s">
        <v>46</v>
      </c>
      <c r="E11" s="20" t="s">
        <v>47</v>
      </c>
      <c r="F11" s="21">
        <v>1</v>
      </c>
      <c r="G11" s="11"/>
      <c r="H11" s="10">
        <f>Table5[[#This Row],[Količina]]*Table5[[#This Row],[Jedinična cena]]</f>
        <v>0</v>
      </c>
      <c r="I11" s="22" t="s">
        <v>17</v>
      </c>
      <c r="J11" s="19" t="s">
        <v>18</v>
      </c>
      <c r="K11" s="19" t="s">
        <v>19</v>
      </c>
      <c r="L11" s="20" t="s">
        <v>20</v>
      </c>
    </row>
    <row r="12" spans="1:12" ht="45" x14ac:dyDescent="0.25">
      <c r="A12" s="8">
        <v>11</v>
      </c>
      <c r="B12" s="18" t="s">
        <v>48</v>
      </c>
      <c r="C12" s="19" t="s">
        <v>14</v>
      </c>
      <c r="D12" s="19" t="s">
        <v>49</v>
      </c>
      <c r="E12" s="20" t="s">
        <v>50</v>
      </c>
      <c r="F12" s="21">
        <v>1</v>
      </c>
      <c r="G12" s="11"/>
      <c r="H12" s="10">
        <f>Table5[[#This Row],[Količina]]*Table5[[#This Row],[Jedinična cena]]</f>
        <v>0</v>
      </c>
      <c r="I12" s="22" t="s">
        <v>17</v>
      </c>
      <c r="J12" s="19" t="s">
        <v>18</v>
      </c>
      <c r="K12" s="19" t="s">
        <v>19</v>
      </c>
      <c r="L12" s="20" t="s">
        <v>20</v>
      </c>
    </row>
    <row r="13" spans="1:12" ht="45" x14ac:dyDescent="0.25">
      <c r="A13" s="8">
        <v>12</v>
      </c>
      <c r="B13" s="18" t="s">
        <v>51</v>
      </c>
      <c r="C13" s="19" t="s">
        <v>14</v>
      </c>
      <c r="D13" s="19" t="s">
        <v>52</v>
      </c>
      <c r="E13" s="20" t="s">
        <v>53</v>
      </c>
      <c r="F13" s="21">
        <v>1</v>
      </c>
      <c r="G13" s="11"/>
      <c r="H13" s="10">
        <f>Table5[[#This Row],[Količina]]*Table5[[#This Row],[Jedinična cena]]</f>
        <v>0</v>
      </c>
      <c r="I13" s="22" t="s">
        <v>17</v>
      </c>
      <c r="J13" s="19" t="s">
        <v>18</v>
      </c>
      <c r="K13" s="19" t="s">
        <v>19</v>
      </c>
      <c r="L13" s="20" t="s">
        <v>20</v>
      </c>
    </row>
    <row r="14" spans="1:12" ht="45" x14ac:dyDescent="0.25">
      <c r="A14" s="8">
        <v>13</v>
      </c>
      <c r="B14" s="18" t="s">
        <v>54</v>
      </c>
      <c r="C14" s="19" t="s">
        <v>14</v>
      </c>
      <c r="D14" s="19" t="s">
        <v>55</v>
      </c>
      <c r="E14" s="20" t="s">
        <v>56</v>
      </c>
      <c r="F14" s="21">
        <v>1</v>
      </c>
      <c r="G14" s="11"/>
      <c r="H14" s="10">
        <f>Table5[[#This Row],[Količina]]*Table5[[#This Row],[Jedinična cena]]</f>
        <v>0</v>
      </c>
      <c r="I14" s="22" t="s">
        <v>57</v>
      </c>
      <c r="J14" s="19" t="s">
        <v>58</v>
      </c>
      <c r="K14" s="19" t="s">
        <v>59</v>
      </c>
      <c r="L14" s="20" t="s">
        <v>60</v>
      </c>
    </row>
    <row r="15" spans="1:12" ht="45" x14ac:dyDescent="0.25">
      <c r="A15" s="8">
        <v>14</v>
      </c>
      <c r="B15" s="18" t="s">
        <v>61</v>
      </c>
      <c r="C15" s="19" t="s">
        <v>14</v>
      </c>
      <c r="D15" s="19" t="s">
        <v>62</v>
      </c>
      <c r="E15" s="20" t="s">
        <v>63</v>
      </c>
      <c r="F15" s="21">
        <v>5</v>
      </c>
      <c r="G15" s="11"/>
      <c r="H15" s="10">
        <f>Table5[[#This Row],[Količina]]*Table5[[#This Row],[Jedinična cena]]</f>
        <v>0</v>
      </c>
      <c r="I15" s="22" t="s">
        <v>57</v>
      </c>
      <c r="J15" s="19" t="s">
        <v>58</v>
      </c>
      <c r="K15" s="19" t="s">
        <v>59</v>
      </c>
      <c r="L15" s="20" t="s">
        <v>60</v>
      </c>
    </row>
    <row r="16" spans="1:12" ht="45" x14ac:dyDescent="0.25">
      <c r="A16" s="8">
        <v>15</v>
      </c>
      <c r="B16" s="18" t="s">
        <v>64</v>
      </c>
      <c r="C16" s="19" t="s">
        <v>14</v>
      </c>
      <c r="D16" s="19" t="s">
        <v>65</v>
      </c>
      <c r="E16" s="20" t="s">
        <v>66</v>
      </c>
      <c r="F16" s="21">
        <v>5</v>
      </c>
      <c r="G16" s="11"/>
      <c r="H16" s="10">
        <f>Table5[[#This Row],[Količina]]*Table5[[#This Row],[Jedinična cena]]</f>
        <v>0</v>
      </c>
      <c r="I16" s="22" t="s">
        <v>57</v>
      </c>
      <c r="J16" s="19" t="s">
        <v>58</v>
      </c>
      <c r="K16" s="19" t="s">
        <v>59</v>
      </c>
      <c r="L16" s="20" t="s">
        <v>60</v>
      </c>
    </row>
    <row r="17" spans="1:12" ht="45" x14ac:dyDescent="0.25">
      <c r="A17" s="8">
        <v>16</v>
      </c>
      <c r="B17" s="18" t="s">
        <v>67</v>
      </c>
      <c r="C17" s="19" t="s">
        <v>14</v>
      </c>
      <c r="D17" s="19" t="s">
        <v>68</v>
      </c>
      <c r="E17" s="20" t="s">
        <v>69</v>
      </c>
      <c r="F17" s="21">
        <v>5</v>
      </c>
      <c r="G17" s="11"/>
      <c r="H17" s="10">
        <f>Table5[[#This Row],[Količina]]*Table5[[#This Row],[Jedinična cena]]</f>
        <v>0</v>
      </c>
      <c r="I17" s="22" t="s">
        <v>57</v>
      </c>
      <c r="J17" s="19" t="s">
        <v>58</v>
      </c>
      <c r="K17" s="19" t="s">
        <v>59</v>
      </c>
      <c r="L17" s="20" t="s">
        <v>60</v>
      </c>
    </row>
    <row r="18" spans="1:12" ht="45" x14ac:dyDescent="0.25">
      <c r="A18" s="8">
        <v>17</v>
      </c>
      <c r="B18" s="18" t="s">
        <v>70</v>
      </c>
      <c r="C18" s="19" t="s">
        <v>14</v>
      </c>
      <c r="D18" s="19" t="s">
        <v>71</v>
      </c>
      <c r="E18" s="20" t="s">
        <v>72</v>
      </c>
      <c r="F18" s="21">
        <v>1</v>
      </c>
      <c r="G18" s="11"/>
      <c r="H18" s="10">
        <f>Table5[[#This Row],[Količina]]*Table5[[#This Row],[Jedinična cena]]</f>
        <v>0</v>
      </c>
      <c r="I18" s="22" t="s">
        <v>73</v>
      </c>
      <c r="J18" s="19" t="s">
        <v>74</v>
      </c>
      <c r="K18" s="19" t="s">
        <v>75</v>
      </c>
      <c r="L18" s="20" t="s">
        <v>76</v>
      </c>
    </row>
    <row r="19" spans="1:12" ht="45" x14ac:dyDescent="0.25">
      <c r="A19" s="8">
        <v>18</v>
      </c>
      <c r="B19" s="18" t="s">
        <v>77</v>
      </c>
      <c r="C19" s="19" t="s">
        <v>14</v>
      </c>
      <c r="D19" s="19" t="s">
        <v>78</v>
      </c>
      <c r="E19" s="20" t="s">
        <v>79</v>
      </c>
      <c r="F19" s="21">
        <v>1</v>
      </c>
      <c r="G19" s="11"/>
      <c r="H19" s="10">
        <f>Table5[[#This Row],[Količina]]*Table5[[#This Row],[Jedinična cena]]</f>
        <v>0</v>
      </c>
      <c r="I19" s="22" t="s">
        <v>73</v>
      </c>
      <c r="J19" s="19" t="s">
        <v>74</v>
      </c>
      <c r="K19" s="19" t="s">
        <v>75</v>
      </c>
      <c r="L19" s="20" t="s">
        <v>76</v>
      </c>
    </row>
    <row r="20" spans="1:12" ht="30" x14ac:dyDescent="0.25">
      <c r="A20" s="8">
        <v>19</v>
      </c>
      <c r="B20" s="18" t="s">
        <v>80</v>
      </c>
      <c r="C20" s="19" t="s">
        <v>14</v>
      </c>
      <c r="D20" s="19" t="s">
        <v>81</v>
      </c>
      <c r="E20" s="20" t="s">
        <v>82</v>
      </c>
      <c r="F20" s="21">
        <v>1</v>
      </c>
      <c r="G20" s="11"/>
      <c r="H20" s="10">
        <f>Table5[[#This Row],[Količina]]*Table5[[#This Row],[Jedinična cena]]</f>
        <v>0</v>
      </c>
      <c r="I20" s="22" t="s">
        <v>73</v>
      </c>
      <c r="J20" s="19" t="s">
        <v>74</v>
      </c>
      <c r="K20" s="19" t="s">
        <v>75</v>
      </c>
      <c r="L20" s="20" t="s">
        <v>76</v>
      </c>
    </row>
    <row r="21" spans="1:12" ht="30" x14ac:dyDescent="0.25">
      <c r="A21" s="8">
        <v>20</v>
      </c>
      <c r="B21" s="18" t="s">
        <v>83</v>
      </c>
      <c r="C21" s="19" t="s">
        <v>14</v>
      </c>
      <c r="D21" s="19" t="s">
        <v>84</v>
      </c>
      <c r="E21" s="20" t="s">
        <v>85</v>
      </c>
      <c r="F21" s="21">
        <v>2</v>
      </c>
      <c r="G21" s="11"/>
      <c r="H21" s="10">
        <f>Table5[[#This Row],[Količina]]*Table5[[#This Row],[Jedinična cena]]</f>
        <v>0</v>
      </c>
      <c r="I21" s="22" t="s">
        <v>73</v>
      </c>
      <c r="J21" s="19" t="s">
        <v>74</v>
      </c>
      <c r="K21" s="19" t="s">
        <v>75</v>
      </c>
      <c r="L21" s="20" t="s">
        <v>76</v>
      </c>
    </row>
    <row r="22" spans="1:12" ht="30" x14ac:dyDescent="0.25">
      <c r="A22" s="8">
        <v>21</v>
      </c>
      <c r="B22" s="18" t="s">
        <v>86</v>
      </c>
      <c r="C22" s="19" t="s">
        <v>14</v>
      </c>
      <c r="D22" s="19" t="s">
        <v>87</v>
      </c>
      <c r="E22" s="20" t="s">
        <v>88</v>
      </c>
      <c r="F22" s="21">
        <v>2</v>
      </c>
      <c r="G22" s="11"/>
      <c r="H22" s="10">
        <f>Table5[[#This Row],[Količina]]*Table5[[#This Row],[Jedinična cena]]</f>
        <v>0</v>
      </c>
      <c r="I22" s="22" t="s">
        <v>73</v>
      </c>
      <c r="J22" s="19" t="s">
        <v>74</v>
      </c>
      <c r="K22" s="19" t="s">
        <v>75</v>
      </c>
      <c r="L22" s="20" t="s">
        <v>76</v>
      </c>
    </row>
    <row r="23" spans="1:12" ht="30" x14ac:dyDescent="0.25">
      <c r="A23" s="8">
        <v>22</v>
      </c>
      <c r="B23" s="18" t="s">
        <v>89</v>
      </c>
      <c r="C23" s="19" t="s">
        <v>14</v>
      </c>
      <c r="D23" s="19" t="s">
        <v>90</v>
      </c>
      <c r="E23" s="20" t="s">
        <v>91</v>
      </c>
      <c r="F23" s="21">
        <v>2</v>
      </c>
      <c r="G23" s="11"/>
      <c r="H23" s="10">
        <f>Table5[[#This Row],[Količina]]*Table5[[#This Row],[Jedinična cena]]</f>
        <v>0</v>
      </c>
      <c r="I23" s="22" t="s">
        <v>73</v>
      </c>
      <c r="J23" s="19" t="s">
        <v>74</v>
      </c>
      <c r="K23" s="19" t="s">
        <v>75</v>
      </c>
      <c r="L23" s="20" t="s">
        <v>76</v>
      </c>
    </row>
    <row r="24" spans="1:12" ht="30" x14ac:dyDescent="0.25">
      <c r="A24" s="8">
        <v>23</v>
      </c>
      <c r="B24" s="18" t="s">
        <v>92</v>
      </c>
      <c r="C24" s="19" t="s">
        <v>14</v>
      </c>
      <c r="D24" s="19" t="s">
        <v>93</v>
      </c>
      <c r="E24" s="20" t="s">
        <v>94</v>
      </c>
      <c r="F24" s="21">
        <v>1</v>
      </c>
      <c r="G24" s="11"/>
      <c r="H24" s="10">
        <f>Table5[[#This Row],[Količina]]*Table5[[#This Row],[Jedinična cena]]</f>
        <v>0</v>
      </c>
      <c r="I24" s="22" t="s">
        <v>73</v>
      </c>
      <c r="J24" s="19" t="s">
        <v>74</v>
      </c>
      <c r="K24" s="19" t="s">
        <v>75</v>
      </c>
      <c r="L24" s="20" t="s">
        <v>76</v>
      </c>
    </row>
    <row r="25" spans="1:12" ht="30" x14ac:dyDescent="0.25">
      <c r="A25" s="8">
        <v>24</v>
      </c>
      <c r="B25" s="18" t="s">
        <v>95</v>
      </c>
      <c r="C25" s="19" t="s">
        <v>14</v>
      </c>
      <c r="D25" s="19" t="s">
        <v>96</v>
      </c>
      <c r="E25" s="20" t="s">
        <v>97</v>
      </c>
      <c r="F25" s="21">
        <v>5</v>
      </c>
      <c r="G25" s="11"/>
      <c r="H25" s="10">
        <f>Table5[[#This Row],[Količina]]*Table5[[#This Row],[Jedinična cena]]</f>
        <v>0</v>
      </c>
      <c r="I25" s="22" t="s">
        <v>73</v>
      </c>
      <c r="J25" s="19" t="s">
        <v>74</v>
      </c>
      <c r="K25" s="19" t="s">
        <v>75</v>
      </c>
      <c r="L25" s="20" t="s">
        <v>76</v>
      </c>
    </row>
    <row r="26" spans="1:12" ht="30" x14ac:dyDescent="0.25">
      <c r="A26" s="8">
        <v>25</v>
      </c>
      <c r="B26" s="18" t="s">
        <v>98</v>
      </c>
      <c r="C26" s="19" t="s">
        <v>14</v>
      </c>
      <c r="D26" s="19" t="s">
        <v>99</v>
      </c>
      <c r="E26" s="20" t="s">
        <v>100</v>
      </c>
      <c r="F26" s="21">
        <v>5</v>
      </c>
      <c r="G26" s="11"/>
      <c r="H26" s="10">
        <f>Table5[[#This Row],[Količina]]*Table5[[#This Row],[Jedinična cena]]</f>
        <v>0</v>
      </c>
      <c r="I26" s="22" t="s">
        <v>73</v>
      </c>
      <c r="J26" s="19" t="s">
        <v>74</v>
      </c>
      <c r="K26" s="19" t="s">
        <v>75</v>
      </c>
      <c r="L26" s="20" t="s">
        <v>76</v>
      </c>
    </row>
    <row r="27" spans="1:12" ht="30" x14ac:dyDescent="0.25">
      <c r="A27" s="8">
        <v>26</v>
      </c>
      <c r="B27" s="18" t="s">
        <v>101</v>
      </c>
      <c r="C27" s="19" t="s">
        <v>14</v>
      </c>
      <c r="D27" s="19" t="s">
        <v>102</v>
      </c>
      <c r="E27" s="20" t="s">
        <v>103</v>
      </c>
      <c r="F27" s="21">
        <v>5</v>
      </c>
      <c r="G27" s="11"/>
      <c r="H27" s="10">
        <f>Table5[[#This Row],[Količina]]*Table5[[#This Row],[Jedinična cena]]</f>
        <v>0</v>
      </c>
      <c r="I27" s="22" t="s">
        <v>73</v>
      </c>
      <c r="J27" s="19" t="s">
        <v>74</v>
      </c>
      <c r="K27" s="19" t="s">
        <v>75</v>
      </c>
      <c r="L27" s="20" t="s">
        <v>76</v>
      </c>
    </row>
    <row r="28" spans="1:12" ht="30" x14ac:dyDescent="0.25">
      <c r="A28" s="8">
        <v>27</v>
      </c>
      <c r="B28" s="18" t="s">
        <v>104</v>
      </c>
      <c r="C28" s="19" t="s">
        <v>14</v>
      </c>
      <c r="D28" s="19" t="s">
        <v>105</v>
      </c>
      <c r="E28" s="20" t="s">
        <v>106</v>
      </c>
      <c r="F28" s="21">
        <v>10</v>
      </c>
      <c r="G28" s="11"/>
      <c r="H28" s="10">
        <f>Table5[[#This Row],[Količina]]*Table5[[#This Row],[Jedinična cena]]</f>
        <v>0</v>
      </c>
      <c r="I28" s="22" t="s">
        <v>73</v>
      </c>
      <c r="J28" s="19" t="s">
        <v>74</v>
      </c>
      <c r="K28" s="19" t="s">
        <v>75</v>
      </c>
      <c r="L28" s="20" t="s">
        <v>76</v>
      </c>
    </row>
    <row r="29" spans="1:12" ht="30" x14ac:dyDescent="0.25">
      <c r="A29" s="8">
        <v>28</v>
      </c>
      <c r="B29" s="18" t="s">
        <v>107</v>
      </c>
      <c r="C29" s="19" t="s">
        <v>14</v>
      </c>
      <c r="D29" s="19" t="s">
        <v>108</v>
      </c>
      <c r="E29" s="20" t="s">
        <v>109</v>
      </c>
      <c r="F29" s="21">
        <v>2</v>
      </c>
      <c r="G29" s="11"/>
      <c r="H29" s="10">
        <f>Table5[[#This Row],[Količina]]*Table5[[#This Row],[Jedinična cena]]</f>
        <v>0</v>
      </c>
      <c r="I29" s="22" t="s">
        <v>73</v>
      </c>
      <c r="J29" s="19" t="s">
        <v>74</v>
      </c>
      <c r="K29" s="19" t="s">
        <v>75</v>
      </c>
      <c r="L29" s="20" t="s">
        <v>76</v>
      </c>
    </row>
    <row r="30" spans="1:12" ht="30" x14ac:dyDescent="0.25">
      <c r="A30" s="8">
        <v>29</v>
      </c>
      <c r="B30" s="18" t="s">
        <v>110</v>
      </c>
      <c r="C30" s="19" t="s">
        <v>14</v>
      </c>
      <c r="D30" s="19" t="s">
        <v>111</v>
      </c>
      <c r="E30" s="20" t="s">
        <v>112</v>
      </c>
      <c r="F30" s="21">
        <v>5</v>
      </c>
      <c r="G30" s="11"/>
      <c r="H30" s="10">
        <f>Table5[[#This Row],[Količina]]*Table5[[#This Row],[Jedinična cena]]</f>
        <v>0</v>
      </c>
      <c r="I30" s="22" t="s">
        <v>73</v>
      </c>
      <c r="J30" s="19" t="s">
        <v>74</v>
      </c>
      <c r="K30" s="19" t="s">
        <v>75</v>
      </c>
      <c r="L30" s="20" t="s">
        <v>76</v>
      </c>
    </row>
    <row r="31" spans="1:12" ht="30" x14ac:dyDescent="0.25">
      <c r="A31" s="8">
        <v>30</v>
      </c>
      <c r="B31" s="18" t="s">
        <v>113</v>
      </c>
      <c r="C31" s="19" t="s">
        <v>14</v>
      </c>
      <c r="D31" s="19" t="s">
        <v>114</v>
      </c>
      <c r="E31" s="20" t="s">
        <v>115</v>
      </c>
      <c r="F31" s="21">
        <v>10</v>
      </c>
      <c r="G31" s="11"/>
      <c r="H31" s="10">
        <f>Table5[[#This Row],[Količina]]*Table5[[#This Row],[Jedinična cena]]</f>
        <v>0</v>
      </c>
      <c r="I31" s="22" t="s">
        <v>73</v>
      </c>
      <c r="J31" s="19" t="s">
        <v>74</v>
      </c>
      <c r="K31" s="19" t="s">
        <v>75</v>
      </c>
      <c r="L31" s="20" t="s">
        <v>76</v>
      </c>
    </row>
    <row r="32" spans="1:12" ht="30" x14ac:dyDescent="0.25">
      <c r="A32" s="8">
        <v>31</v>
      </c>
      <c r="B32" s="18" t="s">
        <v>116</v>
      </c>
      <c r="C32" s="19" t="s">
        <v>14</v>
      </c>
      <c r="D32" s="19" t="s">
        <v>117</v>
      </c>
      <c r="E32" s="20" t="s">
        <v>118</v>
      </c>
      <c r="F32" s="21">
        <v>5</v>
      </c>
      <c r="G32" s="11"/>
      <c r="H32" s="10">
        <f>Table5[[#This Row],[Količina]]*Table5[[#This Row],[Jedinična cena]]</f>
        <v>0</v>
      </c>
      <c r="I32" s="22" t="s">
        <v>73</v>
      </c>
      <c r="J32" s="19" t="s">
        <v>74</v>
      </c>
      <c r="K32" s="19" t="s">
        <v>75</v>
      </c>
      <c r="L32" s="20" t="s">
        <v>76</v>
      </c>
    </row>
    <row r="33" spans="1:12" ht="30" x14ac:dyDescent="0.25">
      <c r="A33" s="8">
        <v>32</v>
      </c>
      <c r="B33" s="18" t="s">
        <v>119</v>
      </c>
      <c r="C33" s="19" t="s">
        <v>14</v>
      </c>
      <c r="D33" s="19" t="s">
        <v>120</v>
      </c>
      <c r="E33" s="20" t="s">
        <v>121</v>
      </c>
      <c r="F33" s="21">
        <v>2</v>
      </c>
      <c r="G33" s="11"/>
      <c r="H33" s="10">
        <f>Table5[[#This Row],[Količina]]*Table5[[#This Row],[Jedinična cena]]</f>
        <v>0</v>
      </c>
      <c r="I33" s="22" t="s">
        <v>122</v>
      </c>
      <c r="J33" s="19" t="s">
        <v>123</v>
      </c>
      <c r="K33" s="19" t="s">
        <v>124</v>
      </c>
      <c r="L33" s="20" t="s">
        <v>125</v>
      </c>
    </row>
    <row r="34" spans="1:12" ht="30" x14ac:dyDescent="0.25">
      <c r="A34" s="8">
        <v>33</v>
      </c>
      <c r="B34" s="18" t="s">
        <v>126</v>
      </c>
      <c r="C34" s="19" t="s">
        <v>14</v>
      </c>
      <c r="D34" s="19" t="s">
        <v>127</v>
      </c>
      <c r="E34" s="20" t="s">
        <v>128</v>
      </c>
      <c r="F34" s="21">
        <v>2</v>
      </c>
      <c r="G34" s="11"/>
      <c r="H34" s="10">
        <f>Table5[[#This Row],[Količina]]*Table5[[#This Row],[Jedinična cena]]</f>
        <v>0</v>
      </c>
      <c r="I34" s="22" t="s">
        <v>122</v>
      </c>
      <c r="J34" s="19" t="s">
        <v>123</v>
      </c>
      <c r="K34" s="19" t="s">
        <v>124</v>
      </c>
      <c r="L34" s="20" t="s">
        <v>125</v>
      </c>
    </row>
    <row r="35" spans="1:12" ht="30" x14ac:dyDescent="0.25">
      <c r="A35" s="8">
        <v>34</v>
      </c>
      <c r="B35" s="18" t="s">
        <v>129</v>
      </c>
      <c r="C35" s="19" t="s">
        <v>14</v>
      </c>
      <c r="D35" s="19" t="s">
        <v>25</v>
      </c>
      <c r="E35" s="20" t="s">
        <v>26</v>
      </c>
      <c r="F35" s="21">
        <v>2</v>
      </c>
      <c r="G35" s="11"/>
      <c r="H35" s="10">
        <f>Table5[[#This Row],[Količina]]*Table5[[#This Row],[Jedinična cena]]</f>
        <v>0</v>
      </c>
      <c r="I35" s="22" t="s">
        <v>122</v>
      </c>
      <c r="J35" s="19" t="s">
        <v>123</v>
      </c>
      <c r="K35" s="19" t="s">
        <v>124</v>
      </c>
      <c r="L35" s="20" t="s">
        <v>125</v>
      </c>
    </row>
    <row r="36" spans="1:12" ht="30" x14ac:dyDescent="0.25">
      <c r="A36" s="8">
        <v>35</v>
      </c>
      <c r="B36" s="18" t="s">
        <v>130</v>
      </c>
      <c r="C36" s="19" t="s">
        <v>14</v>
      </c>
      <c r="D36" s="19" t="s">
        <v>28</v>
      </c>
      <c r="E36" s="20" t="s">
        <v>131</v>
      </c>
      <c r="F36" s="21">
        <v>2</v>
      </c>
      <c r="G36" s="11"/>
      <c r="H36" s="10">
        <f>Table5[[#This Row],[Količina]]*Table5[[#This Row],[Jedinična cena]]</f>
        <v>0</v>
      </c>
      <c r="I36" s="22" t="s">
        <v>122</v>
      </c>
      <c r="J36" s="19" t="s">
        <v>123</v>
      </c>
      <c r="K36" s="19" t="s">
        <v>124</v>
      </c>
      <c r="L36" s="20" t="s">
        <v>125</v>
      </c>
    </row>
    <row r="37" spans="1:12" ht="45" x14ac:dyDescent="0.25">
      <c r="A37" s="8">
        <v>36</v>
      </c>
      <c r="B37" s="18" t="s">
        <v>132</v>
      </c>
      <c r="C37" s="19" t="s">
        <v>14</v>
      </c>
      <c r="D37" s="19" t="s">
        <v>133</v>
      </c>
      <c r="E37" s="20" t="s">
        <v>134</v>
      </c>
      <c r="F37" s="21">
        <v>1</v>
      </c>
      <c r="G37" s="11"/>
      <c r="H37" s="10">
        <f>Table5[[#This Row],[Količina]]*Table5[[#This Row],[Jedinična cena]]</f>
        <v>0</v>
      </c>
      <c r="I37" s="22" t="s">
        <v>122</v>
      </c>
      <c r="J37" s="19" t="s">
        <v>123</v>
      </c>
      <c r="K37" s="19" t="s">
        <v>124</v>
      </c>
      <c r="L37" s="20" t="s">
        <v>125</v>
      </c>
    </row>
    <row r="38" spans="1:12" ht="30" x14ac:dyDescent="0.25">
      <c r="A38" s="8">
        <v>37</v>
      </c>
      <c r="B38" s="18" t="s">
        <v>135</v>
      </c>
      <c r="C38" s="19" t="s">
        <v>14</v>
      </c>
      <c r="D38" s="19" t="s">
        <v>40</v>
      </c>
      <c r="E38" s="20" t="s">
        <v>136</v>
      </c>
      <c r="F38" s="21">
        <v>2</v>
      </c>
      <c r="G38" s="11"/>
      <c r="H38" s="10">
        <f>Table5[[#This Row],[Količina]]*Table5[[#This Row],[Jedinična cena]]</f>
        <v>0</v>
      </c>
      <c r="I38" s="22" t="s">
        <v>122</v>
      </c>
      <c r="J38" s="19" t="s">
        <v>123</v>
      </c>
      <c r="K38" s="19" t="s">
        <v>124</v>
      </c>
      <c r="L38" s="20" t="s">
        <v>125</v>
      </c>
    </row>
    <row r="39" spans="1:12" ht="30" x14ac:dyDescent="0.25">
      <c r="A39" s="8">
        <v>38</v>
      </c>
      <c r="B39" s="18" t="s">
        <v>137</v>
      </c>
      <c r="C39" s="19" t="s">
        <v>14</v>
      </c>
      <c r="D39" s="19" t="s">
        <v>138</v>
      </c>
      <c r="E39" s="20" t="s">
        <v>139</v>
      </c>
      <c r="F39" s="21">
        <v>6</v>
      </c>
      <c r="G39" s="11"/>
      <c r="H39" s="10">
        <f>Table5[[#This Row],[Količina]]*Table5[[#This Row],[Jedinična cena]]</f>
        <v>0</v>
      </c>
      <c r="I39" s="22" t="s">
        <v>17</v>
      </c>
      <c r="J39" s="19" t="s">
        <v>18</v>
      </c>
      <c r="K39" s="19" t="s">
        <v>19</v>
      </c>
      <c r="L39" s="20" t="s">
        <v>20</v>
      </c>
    </row>
    <row r="40" spans="1:12" ht="60" x14ac:dyDescent="0.25">
      <c r="A40" s="8">
        <v>39</v>
      </c>
      <c r="B40" s="18" t="s">
        <v>140</v>
      </c>
      <c r="C40" s="19" t="s">
        <v>14</v>
      </c>
      <c r="D40" s="19" t="s">
        <v>141</v>
      </c>
      <c r="E40" s="20" t="s">
        <v>142</v>
      </c>
      <c r="F40" s="21">
        <v>5</v>
      </c>
      <c r="G40" s="11"/>
      <c r="H40" s="10">
        <f>Table5[[#This Row],[Količina]]*Table5[[#This Row],[Jedinična cena]]</f>
        <v>0</v>
      </c>
      <c r="I40" s="22" t="s">
        <v>143</v>
      </c>
      <c r="J40" s="19" t="s">
        <v>144</v>
      </c>
      <c r="K40" s="19" t="s">
        <v>145</v>
      </c>
      <c r="L40" s="20" t="s">
        <v>146</v>
      </c>
    </row>
    <row r="41" spans="1:12" ht="60" x14ac:dyDescent="0.25">
      <c r="A41" s="8">
        <v>40</v>
      </c>
      <c r="B41" s="18" t="s">
        <v>147</v>
      </c>
      <c r="C41" s="19" t="s">
        <v>14</v>
      </c>
      <c r="D41" s="19" t="s">
        <v>148</v>
      </c>
      <c r="E41" s="20" t="s">
        <v>149</v>
      </c>
      <c r="F41" s="21">
        <v>5</v>
      </c>
      <c r="G41" s="11"/>
      <c r="H41" s="10">
        <f>Table5[[#This Row],[Količina]]*Table5[[#This Row],[Jedinična cena]]</f>
        <v>0</v>
      </c>
      <c r="I41" s="22" t="s">
        <v>143</v>
      </c>
      <c r="J41" s="19" t="s">
        <v>144</v>
      </c>
      <c r="K41" s="19" t="s">
        <v>145</v>
      </c>
      <c r="L41" s="20" t="s">
        <v>146</v>
      </c>
    </row>
    <row r="42" spans="1:12" ht="60" x14ac:dyDescent="0.25">
      <c r="A42" s="8">
        <v>41</v>
      </c>
      <c r="B42" s="18" t="s">
        <v>150</v>
      </c>
      <c r="C42" s="19" t="s">
        <v>14</v>
      </c>
      <c r="D42" s="19" t="s">
        <v>151</v>
      </c>
      <c r="E42" s="20" t="s">
        <v>152</v>
      </c>
      <c r="F42" s="21">
        <v>5</v>
      </c>
      <c r="G42" s="11"/>
      <c r="H42" s="10">
        <f>Table5[[#This Row],[Količina]]*Table5[[#This Row],[Jedinična cena]]</f>
        <v>0</v>
      </c>
      <c r="I42" s="22" t="s">
        <v>143</v>
      </c>
      <c r="J42" s="19" t="s">
        <v>144</v>
      </c>
      <c r="K42" s="19" t="s">
        <v>145</v>
      </c>
      <c r="L42" s="20" t="s">
        <v>146</v>
      </c>
    </row>
    <row r="43" spans="1:12" ht="60" x14ac:dyDescent="0.25">
      <c r="A43" s="8">
        <v>42</v>
      </c>
      <c r="B43" s="18" t="s">
        <v>153</v>
      </c>
      <c r="C43" s="19" t="s">
        <v>14</v>
      </c>
      <c r="D43" s="19" t="s">
        <v>154</v>
      </c>
      <c r="E43" s="20" t="s">
        <v>155</v>
      </c>
      <c r="F43" s="21">
        <v>5</v>
      </c>
      <c r="G43" s="11"/>
      <c r="H43" s="10">
        <f>Table5[[#This Row],[Količina]]*Table5[[#This Row],[Jedinična cena]]</f>
        <v>0</v>
      </c>
      <c r="I43" s="22" t="s">
        <v>143</v>
      </c>
      <c r="J43" s="19" t="s">
        <v>144</v>
      </c>
      <c r="K43" s="19" t="s">
        <v>145</v>
      </c>
      <c r="L43" s="20" t="s">
        <v>146</v>
      </c>
    </row>
    <row r="44" spans="1:12" x14ac:dyDescent="0.25">
      <c r="A44" s="12" t="s">
        <v>12</v>
      </c>
      <c r="B44" s="13"/>
      <c r="C44" s="13"/>
      <c r="D44" s="13"/>
      <c r="E44" s="14"/>
      <c r="F44" s="16">
        <f>SUBTOTAL(109,Table5[Količina])</f>
        <v>126</v>
      </c>
      <c r="G44" s="17"/>
      <c r="H44" s="15">
        <f>SUBTOTAL(109,Table5[Ukupna cena])</f>
        <v>0</v>
      </c>
      <c r="I44" s="12"/>
      <c r="J44" s="13"/>
      <c r="K44" s="13"/>
      <c r="L44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43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2012-05-21T09:16:28Z</dcterms:modified>
</cp:coreProperties>
</file>