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  <c r="F10" i="1" l="1"/>
  <c r="H10" i="1" l="1"/>
</calcChain>
</file>

<file path=xl/sharedStrings.xml><?xml version="1.0" encoding="utf-8"?>
<sst xmlns="http://schemas.openxmlformats.org/spreadsheetml/2006/main" count="77" uniqueCount="44">
  <si>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</si>
  <si>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</si>
  <si>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</si>
  <si>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</si>
  <si>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</si>
  <si>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</si>
  <si>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</si>
  <si>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</si>
  <si>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</si>
  <si>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</si>
  <si>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</si>
  <si>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</si>
  <si>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</si>
  <si>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76969</t>
  </si>
  <si>
    <t>Grace</t>
  </si>
  <si>
    <t>#09600-99</t>
  </si>
  <si>
    <t xml:space="preserve">Compact-Scanning Tunneling Microscope, complete set incl. tools, sample kit and consumables, in aluminium case </t>
  </si>
  <si>
    <t>Institut za rudarstvo i metalurgiju u Boru</t>
  </si>
  <si>
    <t>Zeleni bulevar 35 19210 Bor</t>
  </si>
  <si>
    <t>Ana Kostov</t>
  </si>
  <si>
    <t>kostov2004@yahoo.com</t>
  </si>
  <si>
    <t>76989</t>
  </si>
  <si>
    <t>#70000-93</t>
  </si>
  <si>
    <t xml:space="preserve">Grinding and polishing machine, 230V200/250 mm, 50-600 rpm, variable, Grinding and polishing machine to prepare metallographic samples </t>
  </si>
  <si>
    <t>Milorad Ćirković</t>
  </si>
  <si>
    <t>milorad.cirkovic@irmbor.co.rs</t>
  </si>
  <si>
    <t>76990</t>
  </si>
  <si>
    <t>#70000-11</t>
  </si>
  <si>
    <t xml:space="preserve">Grinding platen, aluminium, 200 mm (70000-11) </t>
  </si>
  <si>
    <t>76991</t>
  </si>
  <si>
    <t>#70000-12</t>
  </si>
  <si>
    <t xml:space="preserve">Polishing platen, PVC, 200 mm  (70000-12) </t>
  </si>
  <si>
    <t>76992</t>
  </si>
  <si>
    <t>#70000-13</t>
  </si>
  <si>
    <t xml:space="preserve">Splash guard, 200 mm (70000-13) </t>
  </si>
  <si>
    <t>76993</t>
  </si>
  <si>
    <t>#70000-14</t>
  </si>
  <si>
    <t xml:space="preserve">Lid (70000-14) </t>
  </si>
  <si>
    <t>76994</t>
  </si>
  <si>
    <t>#70000-15</t>
  </si>
  <si>
    <t xml:space="preserve">Magnetic foil, 200 mm (70000-15) </t>
  </si>
  <si>
    <t>76995</t>
  </si>
  <si>
    <t>#70000-16</t>
  </si>
  <si>
    <t xml:space="preserve">Metal disc, 200 mm (70000-16)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</si>
</sst>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0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9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90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24</v>
      </c>
      <c r="L3" s="20" t="s">
        <v>25</v>
      </c>
    </row>
    <row r="4" spans="1:12" ht="45" x14ac:dyDescent="0.25">
      <c r="A4" s="8">
        <v>3</v>
      </c>
      <c r="B4" s="18" t="s">
        <v>26</v>
      </c>
      <c r="C4" s="19" t="s">
        <v>14</v>
      </c>
      <c r="D4" s="19" t="s">
        <v>27</v>
      </c>
      <c r="E4" s="20" t="s">
        <v>28</v>
      </c>
      <c r="F4" s="21">
        <v>1</v>
      </c>
      <c r="G4" s="11"/>
      <c r="H4" s="10">
        <f>Table5[[#This Row],[Količina]]*Table5[[#This Row],[Jedinična cena]]</f>
        <v>0</v>
      </c>
      <c r="I4" s="22" t="s">
        <v>17</v>
      </c>
      <c r="J4" s="19" t="s">
        <v>18</v>
      </c>
      <c r="K4" s="19" t="s">
        <v>24</v>
      </c>
      <c r="L4" s="20" t="s">
        <v>25</v>
      </c>
    </row>
    <row r="5" spans="1:12" ht="30" x14ac:dyDescent="0.25">
      <c r="A5" s="8">
        <v>4</v>
      </c>
      <c r="B5" s="18" t="s">
        <v>29</v>
      </c>
      <c r="C5" s="19" t="s">
        <v>14</v>
      </c>
      <c r="D5" s="19" t="s">
        <v>30</v>
      </c>
      <c r="E5" s="20" t="s">
        <v>31</v>
      </c>
      <c r="F5" s="21">
        <v>1</v>
      </c>
      <c r="G5" s="11"/>
      <c r="H5" s="10">
        <f>Table5[[#This Row],[Količina]]*Table5[[#This Row],[Jedinična cena]]</f>
        <v>0</v>
      </c>
      <c r="I5" s="22" t="s">
        <v>17</v>
      </c>
      <c r="J5" s="19" t="s">
        <v>18</v>
      </c>
      <c r="K5" s="19" t="s">
        <v>24</v>
      </c>
      <c r="L5" s="20" t="s">
        <v>25</v>
      </c>
    </row>
    <row r="6" spans="1:12" ht="30" x14ac:dyDescent="0.25">
      <c r="A6" s="8">
        <v>5</v>
      </c>
      <c r="B6" s="18" t="s">
        <v>32</v>
      </c>
      <c r="C6" s="19" t="s">
        <v>14</v>
      </c>
      <c r="D6" s="19" t="s">
        <v>33</v>
      </c>
      <c r="E6" s="20" t="s">
        <v>34</v>
      </c>
      <c r="F6" s="21">
        <v>1</v>
      </c>
      <c r="G6" s="11"/>
      <c r="H6" s="10">
        <f>Table5[[#This Row],[Količina]]*Table5[[#This Row],[Jedinična cena]]</f>
        <v>0</v>
      </c>
      <c r="I6" s="22" t="s">
        <v>17</v>
      </c>
      <c r="J6" s="19" t="s">
        <v>18</v>
      </c>
      <c r="K6" s="19" t="s">
        <v>24</v>
      </c>
      <c r="L6" s="20" t="s">
        <v>25</v>
      </c>
    </row>
    <row r="7" spans="1:12" ht="30" x14ac:dyDescent="0.25">
      <c r="A7" s="8">
        <v>6</v>
      </c>
      <c r="B7" s="18" t="s">
        <v>35</v>
      </c>
      <c r="C7" s="19" t="s">
        <v>14</v>
      </c>
      <c r="D7" s="19" t="s">
        <v>36</v>
      </c>
      <c r="E7" s="20" t="s">
        <v>37</v>
      </c>
      <c r="F7" s="21">
        <v>1</v>
      </c>
      <c r="G7" s="11"/>
      <c r="H7" s="10">
        <f>Table5[[#This Row],[Količina]]*Table5[[#This Row],[Jedinična cena]]</f>
        <v>0</v>
      </c>
      <c r="I7" s="22" t="s">
        <v>17</v>
      </c>
      <c r="J7" s="19" t="s">
        <v>18</v>
      </c>
      <c r="K7" s="19" t="s">
        <v>24</v>
      </c>
      <c r="L7" s="20" t="s">
        <v>25</v>
      </c>
    </row>
    <row r="8" spans="1:12" ht="30" x14ac:dyDescent="0.25">
      <c r="A8" s="8">
        <v>7</v>
      </c>
      <c r="B8" s="18" t="s">
        <v>38</v>
      </c>
      <c r="C8" s="19" t="s">
        <v>14</v>
      </c>
      <c r="D8" s="19" t="s">
        <v>39</v>
      </c>
      <c r="E8" s="20" t="s">
        <v>40</v>
      </c>
      <c r="F8" s="21">
        <v>1</v>
      </c>
      <c r="G8" s="11"/>
      <c r="H8" s="10">
        <f>Table5[[#This Row],[Količina]]*Table5[[#This Row],[Jedinična cena]]</f>
        <v>0</v>
      </c>
      <c r="I8" s="22" t="s">
        <v>17</v>
      </c>
      <c r="J8" s="19" t="s">
        <v>18</v>
      </c>
      <c r="K8" s="19" t="s">
        <v>24</v>
      </c>
      <c r="L8" s="20" t="s">
        <v>25</v>
      </c>
    </row>
    <row r="9" spans="1:12" ht="30" x14ac:dyDescent="0.25">
      <c r="A9" s="8">
        <v>8</v>
      </c>
      <c r="B9" s="18" t="s">
        <v>41</v>
      </c>
      <c r="C9" s="19" t="s">
        <v>14</v>
      </c>
      <c r="D9" s="19" t="s">
        <v>42</v>
      </c>
      <c r="E9" s="20" t="s">
        <v>43</v>
      </c>
      <c r="F9" s="21">
        <v>1</v>
      </c>
      <c r="G9" s="11"/>
      <c r="H9" s="10">
        <f>Table5[[#This Row],[Količina]]*Table5[[#This Row],[Jedinična cena]]</f>
        <v>0</v>
      </c>
      <c r="I9" s="22" t="s">
        <v>17</v>
      </c>
      <c r="J9" s="19" t="s">
        <v>18</v>
      </c>
      <c r="K9" s="19" t="s">
        <v>24</v>
      </c>
      <c r="L9" s="20" t="s">
        <v>25</v>
      </c>
    </row>
    <row r="10" spans="1:12" x14ac:dyDescent="0.25">
      <c r="A10" s="12" t="s">
        <v>12</v>
      </c>
      <c r="B10" s="13"/>
      <c r="C10" s="13"/>
      <c r="D10" s="13"/>
      <c r="E10" s="14"/>
      <c r="F10" s="16">
        <f>SUBTOTAL(109,Table5[Količina])</f>
        <v>8</v>
      </c>
      <c r="G10" s="17"/>
      <c r="H10" s="15">
        <f>SUBTOTAL(109,Table5[Ukupna cena])</f>
        <v>0</v>
      </c>
      <c r="I10" s="12"/>
      <c r="J10" s="13"/>
      <c r="K10" s="13"/>
      <c r="L10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9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2012-05-21T09:38:57Z</dcterms:modified>
</cp:coreProperties>
</file>