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2" i="1"/>
  <c r="F30" i="1" l="1"/>
  <c r="H30" i="1" l="1"/>
</calcChain>
</file>

<file path=xl/sharedStrings.xml><?xml version="1.0" encoding="utf-8"?>
<sst xmlns="http://schemas.openxmlformats.org/spreadsheetml/2006/main" count="237" uniqueCount="130">
  <si>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</si>
  <si>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</si>
  <si>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</si>
  <si>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</si>
  <si>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</si>
  <si>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</si>
  <si>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</si>
  <si>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</si>
  <si>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</si>
  <si>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</si>
  <si>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</si>
  <si>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</si>
  <si>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</si>
  <si>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71948</t>
  </si>
  <si>
    <t>Greiner Bio-one</t>
  </si>
  <si>
    <t>#652290</t>
  </si>
  <si>
    <t xml:space="preserve">PCR-Plate, 96 well, 0.2ml, half skirt, for ABI, 1/40 </t>
  </si>
  <si>
    <t>Medicinski fakultet u Novom Sadu</t>
  </si>
  <si>
    <t>Hajduk Veljkova 3 21000 Novi Sad</t>
  </si>
  <si>
    <t>Vera Jerant-Patić</t>
  </si>
  <si>
    <t>vera.patic@izjzv.org.rs</t>
  </si>
  <si>
    <t>71949</t>
  </si>
  <si>
    <t>#676040</t>
  </si>
  <si>
    <t xml:space="preserve">Platesealer, ampliseal, for real-time PCR, transparent, 1/100 </t>
  </si>
  <si>
    <t>73031</t>
  </si>
  <si>
    <t>#739 291</t>
  </si>
  <si>
    <t xml:space="preserve">GREINER Nastavci 200 mikrolitara </t>
  </si>
  <si>
    <t>Fakultet veterinarske medicine u Beogradu</t>
  </si>
  <si>
    <t>Bulevar JNA 18 11000 Beograd</t>
  </si>
  <si>
    <t>Bosiljka Đuričić</t>
  </si>
  <si>
    <t>bosiljka.djuricic@gmail.com</t>
  </si>
  <si>
    <t>73032</t>
  </si>
  <si>
    <t>#650 101</t>
  </si>
  <si>
    <t xml:space="preserve">GREINER Mikrotitar ploce U dno-sterilne </t>
  </si>
  <si>
    <t>73033</t>
  </si>
  <si>
    <t>#690 160</t>
  </si>
  <si>
    <t xml:space="preserve">GREINER 25cm3 flasks </t>
  </si>
  <si>
    <t>73034</t>
  </si>
  <si>
    <t>#658 170</t>
  </si>
  <si>
    <t xml:space="preserve">GREINER 75cm3 flasks </t>
  </si>
  <si>
    <t>73038</t>
  </si>
  <si>
    <t>#767 070</t>
  </si>
  <si>
    <t xml:space="preserve">GREINER U bottom strip plate </t>
  </si>
  <si>
    <t>73039</t>
  </si>
  <si>
    <t>#627 102</t>
  </si>
  <si>
    <t xml:space="preserve">GREINER Petri 35*10 </t>
  </si>
  <si>
    <t>73040</t>
  </si>
  <si>
    <t>#628 102</t>
  </si>
  <si>
    <t xml:space="preserve">GREINER Petri 60*15 </t>
  </si>
  <si>
    <t>73041</t>
  </si>
  <si>
    <t>#633 185</t>
  </si>
  <si>
    <t xml:space="preserve">GREINER Petri 94*15 </t>
  </si>
  <si>
    <t>73042</t>
  </si>
  <si>
    <t>#227 261</t>
  </si>
  <si>
    <t xml:space="preserve">GREINER centrifugerke </t>
  </si>
  <si>
    <t>73043</t>
  </si>
  <si>
    <t>#210 270</t>
  </si>
  <si>
    <t>79410</t>
  </si>
  <si>
    <t>#662 638</t>
  </si>
  <si>
    <t xml:space="preserve">ThinCert cell Culture Inserts 24 well </t>
  </si>
  <si>
    <t>Prirodnomatematički fakultet u Kragujevacu</t>
  </si>
  <si>
    <t>Radoja Domanovića 12 34000 Kragujevac</t>
  </si>
  <si>
    <t>Snežana Marković</t>
  </si>
  <si>
    <t>smarkovic@kg.ac.rs</t>
  </si>
  <si>
    <t>79411</t>
  </si>
  <si>
    <t>#762071</t>
  </si>
  <si>
    <t xml:space="preserve">96 well ELISA Strip Plate </t>
  </si>
  <si>
    <t>81044</t>
  </si>
  <si>
    <t>#657160</t>
  </si>
  <si>
    <t xml:space="preserve">Cell Culture Plate 6 Well TC w/Lid SP Sterile, 1 kom </t>
  </si>
  <si>
    <t>Institut za medicinska istraživanja u Beogradu</t>
  </si>
  <si>
    <t>Dr Subotica 4, PO BOX 721 11000 Beograd</t>
  </si>
  <si>
    <t>Diana Bugarski</t>
  </si>
  <si>
    <t>dianab@imi.bg.ac.rs</t>
  </si>
  <si>
    <t>81045</t>
  </si>
  <si>
    <t>#662160</t>
  </si>
  <si>
    <t xml:space="preserve">Cell culture plate/Lid 24Well TC SP Sterile, 1 kom </t>
  </si>
  <si>
    <t>83488</t>
  </si>
  <si>
    <t>#657 185</t>
  </si>
  <si>
    <t xml:space="preserve">Microtitar plate 6 well </t>
  </si>
  <si>
    <t>Institut za prehrambene tehnologije u Novom Sadu</t>
  </si>
  <si>
    <t>Bulevar cara Lazara 1 21000 Novi Sad</t>
  </si>
  <si>
    <t>Jovanka Lević</t>
  </si>
  <si>
    <t>jovanka.levic@fins.uns.ac.rs</t>
  </si>
  <si>
    <t>83489</t>
  </si>
  <si>
    <t>#665 102</t>
  </si>
  <si>
    <t xml:space="preserve">Microtitar plate 12 well </t>
  </si>
  <si>
    <t>83490</t>
  </si>
  <si>
    <t>#662 102</t>
  </si>
  <si>
    <t xml:space="preserve">Microtitar plate 24 well </t>
  </si>
  <si>
    <t>86278</t>
  </si>
  <si>
    <t>#661160</t>
  </si>
  <si>
    <t xml:space="preserve">96 well plate </t>
  </si>
  <si>
    <t>Institut za nuklearne nauke `Vinča`</t>
  </si>
  <si>
    <t>Mike Petrovića Alasa 12 11001 Beograd</t>
  </si>
  <si>
    <t>Slađana Dronjak Čučaković</t>
  </si>
  <si>
    <t>sladj@vinca.bg.ac.rs</t>
  </si>
  <si>
    <t>86279</t>
  </si>
  <si>
    <t xml:space="preserve">24 well plate </t>
  </si>
  <si>
    <t>86280</t>
  </si>
  <si>
    <t>#665102</t>
  </si>
  <si>
    <t xml:space="preserve">12 well plate </t>
  </si>
  <si>
    <t>86396</t>
  </si>
  <si>
    <t>#665640</t>
  </si>
  <si>
    <t xml:space="preserve">ThinCert Cell Culture Inserts 12 well plates,0.4µm pore size, translucent, 48 inserts=4 plates/box </t>
  </si>
  <si>
    <t>Hemijski fakultet u Beogradu</t>
  </si>
  <si>
    <t>Studentski trg 12-16 11000 Beograd</t>
  </si>
  <si>
    <t>Tanja Ćirković Veličković</t>
  </si>
  <si>
    <t>tcirkov@chem.bg.ac.rs</t>
  </si>
  <si>
    <t>86801</t>
  </si>
  <si>
    <t>#188261</t>
  </si>
  <si>
    <t xml:space="preserve">Tube 15 ml sterile  </t>
  </si>
  <si>
    <t>Medicinski fakultet u Beogradu</t>
  </si>
  <si>
    <t>Dr Subotića 8 11000 Beograd</t>
  </si>
  <si>
    <t>Sanvila Rašković</t>
  </si>
  <si>
    <t>sanvilar28@gmail.com</t>
  </si>
  <si>
    <t>86802</t>
  </si>
  <si>
    <t>#210270</t>
  </si>
  <si>
    <t xml:space="preserve">Tube sterile 50 ml  </t>
  </si>
  <si>
    <t>86803</t>
  </si>
  <si>
    <t xml:space="preserve">#690160 </t>
  </si>
  <si>
    <t xml:space="preserve">Standard cell culture flask  </t>
  </si>
  <si>
    <t>88306</t>
  </si>
  <si>
    <t>#770291</t>
  </si>
  <si>
    <t xml:space="preserve">GEL-LOAD TIP FOR GILSON </t>
  </si>
  <si>
    <t>Snežana Tomanović</t>
  </si>
  <si>
    <t>snezanat@imi.bg.ac.rs</t>
  </si>
  <si>
    <t>88579</t>
  </si>
  <si>
    <t>#683201</t>
  </si>
  <si>
    <t xml:space="preserve">THIN WALL PCR TUBE, 0.2 ML, PP, WITH ATTACHED FLAT CAP, NATURAL 1000 Pieces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</si>
</sst>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0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0"/>
  <sheetViews>
    <sheetView tabSelected="1" view="pageLayout" zoomScaleNormal="100" workbookViewId="0">
      <selection activeCell="K10" sqref="K10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3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3</v>
      </c>
      <c r="G4" s="11"/>
      <c r="H4" s="10">
        <f>Table5[[#This Row],[Količina]]*Table5[[#This Row],[Jedinična cena]]</f>
        <v>0</v>
      </c>
      <c r="I4" s="22" t="s">
        <v>27</v>
      </c>
      <c r="J4" s="19" t="s">
        <v>28</v>
      </c>
      <c r="K4" s="19" t="s">
        <v>29</v>
      </c>
      <c r="L4" s="20" t="s">
        <v>30</v>
      </c>
    </row>
    <row r="5" spans="1:12" ht="30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2</v>
      </c>
      <c r="G5" s="11"/>
      <c r="H5" s="10">
        <f>Table5[[#This Row],[Količina]]*Table5[[#This Row],[Jedinična cena]]</f>
        <v>0</v>
      </c>
      <c r="I5" s="22" t="s">
        <v>27</v>
      </c>
      <c r="J5" s="19" t="s">
        <v>28</v>
      </c>
      <c r="K5" s="19" t="s">
        <v>29</v>
      </c>
      <c r="L5" s="20" t="s">
        <v>30</v>
      </c>
    </row>
    <row r="6" spans="1:12" ht="30" x14ac:dyDescent="0.25">
      <c r="A6" s="8">
        <v>5</v>
      </c>
      <c r="B6" s="18" t="s">
        <v>34</v>
      </c>
      <c r="C6" s="19" t="s">
        <v>14</v>
      </c>
      <c r="D6" s="19" t="s">
        <v>35</v>
      </c>
      <c r="E6" s="20" t="s">
        <v>36</v>
      </c>
      <c r="F6" s="21">
        <v>5</v>
      </c>
      <c r="G6" s="11"/>
      <c r="H6" s="10">
        <f>Table5[[#This Row],[Količina]]*Table5[[#This Row],[Jedinična cena]]</f>
        <v>0</v>
      </c>
      <c r="I6" s="22" t="s">
        <v>27</v>
      </c>
      <c r="J6" s="19" t="s">
        <v>28</v>
      </c>
      <c r="K6" s="19" t="s">
        <v>29</v>
      </c>
      <c r="L6" s="20" t="s">
        <v>30</v>
      </c>
    </row>
    <row r="7" spans="1:12" ht="30" x14ac:dyDescent="0.25">
      <c r="A7" s="8">
        <v>6</v>
      </c>
      <c r="B7" s="18" t="s">
        <v>37</v>
      </c>
      <c r="C7" s="19" t="s">
        <v>14</v>
      </c>
      <c r="D7" s="19" t="s">
        <v>38</v>
      </c>
      <c r="E7" s="20" t="s">
        <v>39</v>
      </c>
      <c r="F7" s="21">
        <v>10</v>
      </c>
      <c r="G7" s="11"/>
      <c r="H7" s="10">
        <f>Table5[[#This Row],[Količina]]*Table5[[#This Row],[Jedinična cena]]</f>
        <v>0</v>
      </c>
      <c r="I7" s="22" t="s">
        <v>27</v>
      </c>
      <c r="J7" s="19" t="s">
        <v>28</v>
      </c>
      <c r="K7" s="19" t="s">
        <v>29</v>
      </c>
      <c r="L7" s="20" t="s">
        <v>30</v>
      </c>
    </row>
    <row r="8" spans="1:12" ht="30" x14ac:dyDescent="0.25">
      <c r="A8" s="8">
        <v>7</v>
      </c>
      <c r="B8" s="18" t="s">
        <v>40</v>
      </c>
      <c r="C8" s="19" t="s">
        <v>14</v>
      </c>
      <c r="D8" s="19" t="s">
        <v>41</v>
      </c>
      <c r="E8" s="20" t="s">
        <v>42</v>
      </c>
      <c r="F8" s="21">
        <v>3</v>
      </c>
      <c r="G8" s="11"/>
      <c r="H8" s="10">
        <f>Table5[[#This Row],[Količina]]*Table5[[#This Row],[Jedinična cena]]</f>
        <v>0</v>
      </c>
      <c r="I8" s="22" t="s">
        <v>27</v>
      </c>
      <c r="J8" s="19" t="s">
        <v>28</v>
      </c>
      <c r="K8" s="19" t="s">
        <v>29</v>
      </c>
      <c r="L8" s="20" t="s">
        <v>30</v>
      </c>
    </row>
    <row r="9" spans="1:12" ht="30" x14ac:dyDescent="0.25">
      <c r="A9" s="8">
        <v>8</v>
      </c>
      <c r="B9" s="18" t="s">
        <v>43</v>
      </c>
      <c r="C9" s="19" t="s">
        <v>14</v>
      </c>
      <c r="D9" s="19" t="s">
        <v>44</v>
      </c>
      <c r="E9" s="20" t="s">
        <v>45</v>
      </c>
      <c r="F9" s="21">
        <v>5</v>
      </c>
      <c r="G9" s="11"/>
      <c r="H9" s="10">
        <f>Table5[[#This Row],[Količina]]*Table5[[#This Row],[Jedinična cena]]</f>
        <v>0</v>
      </c>
      <c r="I9" s="22" t="s">
        <v>27</v>
      </c>
      <c r="J9" s="19" t="s">
        <v>28</v>
      </c>
      <c r="K9" s="19" t="s">
        <v>29</v>
      </c>
      <c r="L9" s="20" t="s">
        <v>30</v>
      </c>
    </row>
    <row r="10" spans="1:12" ht="30" x14ac:dyDescent="0.25">
      <c r="A10" s="8">
        <v>9</v>
      </c>
      <c r="B10" s="18" t="s">
        <v>46</v>
      </c>
      <c r="C10" s="19" t="s">
        <v>14</v>
      </c>
      <c r="D10" s="19" t="s">
        <v>47</v>
      </c>
      <c r="E10" s="20" t="s">
        <v>48</v>
      </c>
      <c r="F10" s="21">
        <v>2</v>
      </c>
      <c r="G10" s="11"/>
      <c r="H10" s="10">
        <f>Table5[[#This Row],[Količina]]*Table5[[#This Row],[Jedinična cena]]</f>
        <v>0</v>
      </c>
      <c r="I10" s="22" t="s">
        <v>27</v>
      </c>
      <c r="J10" s="19" t="s">
        <v>28</v>
      </c>
      <c r="K10" s="19" t="s">
        <v>29</v>
      </c>
      <c r="L10" s="20" t="s">
        <v>30</v>
      </c>
    </row>
    <row r="11" spans="1:12" ht="30" x14ac:dyDescent="0.25">
      <c r="A11" s="8">
        <v>10</v>
      </c>
      <c r="B11" s="18" t="s">
        <v>49</v>
      </c>
      <c r="C11" s="19" t="s">
        <v>14</v>
      </c>
      <c r="D11" s="19" t="s">
        <v>50</v>
      </c>
      <c r="E11" s="20" t="s">
        <v>51</v>
      </c>
      <c r="F11" s="21">
        <v>1</v>
      </c>
      <c r="G11" s="11"/>
      <c r="H11" s="10">
        <f>Table5[[#This Row],[Količina]]*Table5[[#This Row],[Jedinična cena]]</f>
        <v>0</v>
      </c>
      <c r="I11" s="22" t="s">
        <v>27</v>
      </c>
      <c r="J11" s="19" t="s">
        <v>28</v>
      </c>
      <c r="K11" s="19" t="s">
        <v>29</v>
      </c>
      <c r="L11" s="20" t="s">
        <v>30</v>
      </c>
    </row>
    <row r="12" spans="1:12" ht="30" x14ac:dyDescent="0.25">
      <c r="A12" s="8">
        <v>11</v>
      </c>
      <c r="B12" s="18" t="s">
        <v>52</v>
      </c>
      <c r="C12" s="19" t="s">
        <v>14</v>
      </c>
      <c r="D12" s="19" t="s">
        <v>53</v>
      </c>
      <c r="E12" s="20" t="s">
        <v>54</v>
      </c>
      <c r="F12" s="21">
        <v>4</v>
      </c>
      <c r="G12" s="11"/>
      <c r="H12" s="10">
        <f>Table5[[#This Row],[Količina]]*Table5[[#This Row],[Jedinična cena]]</f>
        <v>0</v>
      </c>
      <c r="I12" s="22" t="s">
        <v>27</v>
      </c>
      <c r="J12" s="19" t="s">
        <v>28</v>
      </c>
      <c r="K12" s="19" t="s">
        <v>29</v>
      </c>
      <c r="L12" s="20" t="s">
        <v>30</v>
      </c>
    </row>
    <row r="13" spans="1:12" ht="30" x14ac:dyDescent="0.25">
      <c r="A13" s="8">
        <v>12</v>
      </c>
      <c r="B13" s="18" t="s">
        <v>55</v>
      </c>
      <c r="C13" s="19" t="s">
        <v>14</v>
      </c>
      <c r="D13" s="19" t="s">
        <v>56</v>
      </c>
      <c r="E13" s="20" t="s">
        <v>54</v>
      </c>
      <c r="F13" s="21">
        <v>4</v>
      </c>
      <c r="G13" s="11"/>
      <c r="H13" s="10">
        <f>Table5[[#This Row],[Količina]]*Table5[[#This Row],[Jedinična cena]]</f>
        <v>0</v>
      </c>
      <c r="I13" s="22" t="s">
        <v>27</v>
      </c>
      <c r="J13" s="19" t="s">
        <v>28</v>
      </c>
      <c r="K13" s="19" t="s">
        <v>29</v>
      </c>
      <c r="L13" s="20" t="s">
        <v>30</v>
      </c>
    </row>
    <row r="14" spans="1:12" ht="30" x14ac:dyDescent="0.25">
      <c r="A14" s="8">
        <v>13</v>
      </c>
      <c r="B14" s="18" t="s">
        <v>57</v>
      </c>
      <c r="C14" s="19" t="s">
        <v>14</v>
      </c>
      <c r="D14" s="19" t="s">
        <v>58</v>
      </c>
      <c r="E14" s="20" t="s">
        <v>59</v>
      </c>
      <c r="F14" s="21">
        <v>30</v>
      </c>
      <c r="G14" s="11"/>
      <c r="H14" s="10">
        <f>Table5[[#This Row],[Količina]]*Table5[[#This Row],[Jedinična cena]]</f>
        <v>0</v>
      </c>
      <c r="I14" s="22" t="s">
        <v>60</v>
      </c>
      <c r="J14" s="19" t="s">
        <v>61</v>
      </c>
      <c r="K14" s="19" t="s">
        <v>62</v>
      </c>
      <c r="L14" s="20" t="s">
        <v>63</v>
      </c>
    </row>
    <row r="15" spans="1:12" ht="30" x14ac:dyDescent="0.25">
      <c r="A15" s="8">
        <v>14</v>
      </c>
      <c r="B15" s="18" t="s">
        <v>64</v>
      </c>
      <c r="C15" s="19" t="s">
        <v>14</v>
      </c>
      <c r="D15" s="19" t="s">
        <v>65</v>
      </c>
      <c r="E15" s="20" t="s">
        <v>66</v>
      </c>
      <c r="F15" s="21">
        <v>15</v>
      </c>
      <c r="G15" s="11"/>
      <c r="H15" s="10">
        <f>Table5[[#This Row],[Količina]]*Table5[[#This Row],[Jedinična cena]]</f>
        <v>0</v>
      </c>
      <c r="I15" s="22" t="s">
        <v>60</v>
      </c>
      <c r="J15" s="19" t="s">
        <v>61</v>
      </c>
      <c r="K15" s="19" t="s">
        <v>62</v>
      </c>
      <c r="L15" s="20" t="s">
        <v>63</v>
      </c>
    </row>
    <row r="16" spans="1:12" ht="30" x14ac:dyDescent="0.25">
      <c r="A16" s="8">
        <v>15</v>
      </c>
      <c r="B16" s="18" t="s">
        <v>67</v>
      </c>
      <c r="C16" s="19" t="s">
        <v>14</v>
      </c>
      <c r="D16" s="19" t="s">
        <v>68</v>
      </c>
      <c r="E16" s="20" t="s">
        <v>69</v>
      </c>
      <c r="F16" s="21">
        <v>100</v>
      </c>
      <c r="G16" s="11"/>
      <c r="H16" s="10">
        <f>Table5[[#This Row],[Količina]]*Table5[[#This Row],[Jedinična cena]]</f>
        <v>0</v>
      </c>
      <c r="I16" s="22" t="s">
        <v>70</v>
      </c>
      <c r="J16" s="19" t="s">
        <v>71</v>
      </c>
      <c r="K16" s="19" t="s">
        <v>72</v>
      </c>
      <c r="L16" s="20" t="s">
        <v>73</v>
      </c>
    </row>
    <row r="17" spans="1:12" ht="45" x14ac:dyDescent="0.25">
      <c r="A17" s="8">
        <v>16</v>
      </c>
      <c r="B17" s="18" t="s">
        <v>74</v>
      </c>
      <c r="C17" s="19" t="s">
        <v>14</v>
      </c>
      <c r="D17" s="19" t="s">
        <v>75</v>
      </c>
      <c r="E17" s="20" t="s">
        <v>76</v>
      </c>
      <c r="F17" s="21">
        <v>100</v>
      </c>
      <c r="G17" s="11"/>
      <c r="H17" s="10">
        <f>Table5[[#This Row],[Količina]]*Table5[[#This Row],[Jedinična cena]]</f>
        <v>0</v>
      </c>
      <c r="I17" s="22" t="s">
        <v>70</v>
      </c>
      <c r="J17" s="19" t="s">
        <v>71</v>
      </c>
      <c r="K17" s="19" t="s">
        <v>72</v>
      </c>
      <c r="L17" s="20" t="s">
        <v>73</v>
      </c>
    </row>
    <row r="18" spans="1:12" ht="60" x14ac:dyDescent="0.25">
      <c r="A18" s="8">
        <v>17</v>
      </c>
      <c r="B18" s="18" t="s">
        <v>77</v>
      </c>
      <c r="C18" s="19" t="s">
        <v>14</v>
      </c>
      <c r="D18" s="19" t="s">
        <v>78</v>
      </c>
      <c r="E18" s="20" t="s">
        <v>79</v>
      </c>
      <c r="F18" s="21">
        <v>30</v>
      </c>
      <c r="G18" s="11"/>
      <c r="H18" s="10">
        <f>Table5[[#This Row],[Količina]]*Table5[[#This Row],[Jedinična cena]]</f>
        <v>0</v>
      </c>
      <c r="I18" s="22" t="s">
        <v>80</v>
      </c>
      <c r="J18" s="19" t="s">
        <v>81</v>
      </c>
      <c r="K18" s="19" t="s">
        <v>82</v>
      </c>
      <c r="L18" s="20" t="s">
        <v>83</v>
      </c>
    </row>
    <row r="19" spans="1:12" ht="60" x14ac:dyDescent="0.25">
      <c r="A19" s="8">
        <v>18</v>
      </c>
      <c r="B19" s="18" t="s">
        <v>84</v>
      </c>
      <c r="C19" s="19" t="s">
        <v>14</v>
      </c>
      <c r="D19" s="19" t="s">
        <v>85</v>
      </c>
      <c r="E19" s="20" t="s">
        <v>86</v>
      </c>
      <c r="F19" s="21">
        <v>30</v>
      </c>
      <c r="G19" s="11"/>
      <c r="H19" s="10">
        <f>Table5[[#This Row],[Količina]]*Table5[[#This Row],[Jedinična cena]]</f>
        <v>0</v>
      </c>
      <c r="I19" s="22" t="s">
        <v>80</v>
      </c>
      <c r="J19" s="19" t="s">
        <v>81</v>
      </c>
      <c r="K19" s="19" t="s">
        <v>82</v>
      </c>
      <c r="L19" s="20" t="s">
        <v>83</v>
      </c>
    </row>
    <row r="20" spans="1:12" ht="60" x14ac:dyDescent="0.25">
      <c r="A20" s="8">
        <v>19</v>
      </c>
      <c r="B20" s="18" t="s">
        <v>87</v>
      </c>
      <c r="C20" s="19" t="s">
        <v>14</v>
      </c>
      <c r="D20" s="19" t="s">
        <v>88</v>
      </c>
      <c r="E20" s="20" t="s">
        <v>89</v>
      </c>
      <c r="F20" s="21">
        <v>30</v>
      </c>
      <c r="G20" s="11"/>
      <c r="H20" s="10">
        <f>Table5[[#This Row],[Količina]]*Table5[[#This Row],[Jedinična cena]]</f>
        <v>0</v>
      </c>
      <c r="I20" s="22" t="s">
        <v>80</v>
      </c>
      <c r="J20" s="19" t="s">
        <v>81</v>
      </c>
      <c r="K20" s="19" t="s">
        <v>82</v>
      </c>
      <c r="L20" s="20" t="s">
        <v>83</v>
      </c>
    </row>
    <row r="21" spans="1:12" ht="30" x14ac:dyDescent="0.25">
      <c r="A21" s="8">
        <v>20</v>
      </c>
      <c r="B21" s="18" t="s">
        <v>90</v>
      </c>
      <c r="C21" s="19" t="s">
        <v>14</v>
      </c>
      <c r="D21" s="19" t="s">
        <v>91</v>
      </c>
      <c r="E21" s="20" t="s">
        <v>92</v>
      </c>
      <c r="F21" s="21">
        <v>2</v>
      </c>
      <c r="G21" s="11"/>
      <c r="H21" s="10">
        <f>Table5[[#This Row],[Količina]]*Table5[[#This Row],[Jedinična cena]]</f>
        <v>0</v>
      </c>
      <c r="I21" s="22" t="s">
        <v>93</v>
      </c>
      <c r="J21" s="19" t="s">
        <v>94</v>
      </c>
      <c r="K21" s="19" t="s">
        <v>95</v>
      </c>
      <c r="L21" s="20" t="s">
        <v>96</v>
      </c>
    </row>
    <row r="22" spans="1:12" ht="30" x14ac:dyDescent="0.25">
      <c r="A22" s="8">
        <v>21</v>
      </c>
      <c r="B22" s="18" t="s">
        <v>97</v>
      </c>
      <c r="C22" s="19" t="s">
        <v>14</v>
      </c>
      <c r="D22" s="19" t="s">
        <v>75</v>
      </c>
      <c r="E22" s="20" t="s">
        <v>98</v>
      </c>
      <c r="F22" s="21">
        <v>20</v>
      </c>
      <c r="G22" s="11"/>
      <c r="H22" s="10">
        <f>Table5[[#This Row],[Količina]]*Table5[[#This Row],[Jedinična cena]]</f>
        <v>0</v>
      </c>
      <c r="I22" s="22" t="s">
        <v>93</v>
      </c>
      <c r="J22" s="19" t="s">
        <v>94</v>
      </c>
      <c r="K22" s="19" t="s">
        <v>95</v>
      </c>
      <c r="L22" s="20" t="s">
        <v>96</v>
      </c>
    </row>
    <row r="23" spans="1:12" ht="30" x14ac:dyDescent="0.25">
      <c r="A23" s="8">
        <v>22</v>
      </c>
      <c r="B23" s="18" t="s">
        <v>99</v>
      </c>
      <c r="C23" s="19" t="s">
        <v>14</v>
      </c>
      <c r="D23" s="19" t="s">
        <v>100</v>
      </c>
      <c r="E23" s="20" t="s">
        <v>101</v>
      </c>
      <c r="F23" s="21">
        <v>10</v>
      </c>
      <c r="G23" s="11"/>
      <c r="H23" s="10">
        <f>Table5[[#This Row],[Količina]]*Table5[[#This Row],[Jedinična cena]]</f>
        <v>0</v>
      </c>
      <c r="I23" s="22" t="s">
        <v>93</v>
      </c>
      <c r="J23" s="19" t="s">
        <v>94</v>
      </c>
      <c r="K23" s="19" t="s">
        <v>95</v>
      </c>
      <c r="L23" s="20" t="s">
        <v>96</v>
      </c>
    </row>
    <row r="24" spans="1:12" ht="75" x14ac:dyDescent="0.25">
      <c r="A24" s="8">
        <v>23</v>
      </c>
      <c r="B24" s="18" t="s">
        <v>102</v>
      </c>
      <c r="C24" s="19" t="s">
        <v>14</v>
      </c>
      <c r="D24" s="19" t="s">
        <v>103</v>
      </c>
      <c r="E24" s="20" t="s">
        <v>104</v>
      </c>
      <c r="F24" s="21">
        <v>1</v>
      </c>
      <c r="G24" s="11"/>
      <c r="H24" s="10">
        <f>Table5[[#This Row],[Količina]]*Table5[[#This Row],[Jedinična cena]]</f>
        <v>0</v>
      </c>
      <c r="I24" s="22" t="s">
        <v>105</v>
      </c>
      <c r="J24" s="19" t="s">
        <v>106</v>
      </c>
      <c r="K24" s="19" t="s">
        <v>107</v>
      </c>
      <c r="L24" s="20" t="s">
        <v>108</v>
      </c>
    </row>
    <row r="25" spans="1:12" ht="30" x14ac:dyDescent="0.25">
      <c r="A25" s="8">
        <v>24</v>
      </c>
      <c r="B25" s="18" t="s">
        <v>109</v>
      </c>
      <c r="C25" s="19" t="s">
        <v>14</v>
      </c>
      <c r="D25" s="19" t="s">
        <v>110</v>
      </c>
      <c r="E25" s="20" t="s">
        <v>111</v>
      </c>
      <c r="F25" s="21">
        <v>6</v>
      </c>
      <c r="G25" s="11"/>
      <c r="H25" s="10">
        <f>Table5[[#This Row],[Količina]]*Table5[[#This Row],[Jedinična cena]]</f>
        <v>0</v>
      </c>
      <c r="I25" s="22" t="s">
        <v>112</v>
      </c>
      <c r="J25" s="19" t="s">
        <v>113</v>
      </c>
      <c r="K25" s="19" t="s">
        <v>114</v>
      </c>
      <c r="L25" s="20" t="s">
        <v>115</v>
      </c>
    </row>
    <row r="26" spans="1:12" ht="30" x14ac:dyDescent="0.25">
      <c r="A26" s="8">
        <v>25</v>
      </c>
      <c r="B26" s="18" t="s">
        <v>116</v>
      </c>
      <c r="C26" s="19" t="s">
        <v>14</v>
      </c>
      <c r="D26" s="19" t="s">
        <v>117</v>
      </c>
      <c r="E26" s="20" t="s">
        <v>118</v>
      </c>
      <c r="F26" s="21">
        <v>8</v>
      </c>
      <c r="G26" s="11"/>
      <c r="H26" s="10">
        <f>Table5[[#This Row],[Količina]]*Table5[[#This Row],[Jedinična cena]]</f>
        <v>0</v>
      </c>
      <c r="I26" s="22" t="s">
        <v>112</v>
      </c>
      <c r="J26" s="19" t="s">
        <v>113</v>
      </c>
      <c r="K26" s="19" t="s">
        <v>114</v>
      </c>
      <c r="L26" s="20" t="s">
        <v>115</v>
      </c>
    </row>
    <row r="27" spans="1:12" ht="30" x14ac:dyDescent="0.25">
      <c r="A27" s="8">
        <v>26</v>
      </c>
      <c r="B27" s="18" t="s">
        <v>119</v>
      </c>
      <c r="C27" s="19" t="s">
        <v>14</v>
      </c>
      <c r="D27" s="19" t="s">
        <v>120</v>
      </c>
      <c r="E27" s="20" t="s">
        <v>121</v>
      </c>
      <c r="F27" s="21">
        <v>6</v>
      </c>
      <c r="G27" s="11"/>
      <c r="H27" s="10">
        <f>Table5[[#This Row],[Količina]]*Table5[[#This Row],[Jedinična cena]]</f>
        <v>0</v>
      </c>
      <c r="I27" s="22" t="s">
        <v>112</v>
      </c>
      <c r="J27" s="19" t="s">
        <v>113</v>
      </c>
      <c r="K27" s="19" t="s">
        <v>114</v>
      </c>
      <c r="L27" s="20" t="s">
        <v>115</v>
      </c>
    </row>
    <row r="28" spans="1:12" ht="30" x14ac:dyDescent="0.25">
      <c r="A28" s="8">
        <v>27</v>
      </c>
      <c r="B28" s="18" t="s">
        <v>122</v>
      </c>
      <c r="C28" s="19" t="s">
        <v>14</v>
      </c>
      <c r="D28" s="19" t="s">
        <v>123</v>
      </c>
      <c r="E28" s="20" t="s">
        <v>124</v>
      </c>
      <c r="F28" s="21">
        <v>1</v>
      </c>
      <c r="G28" s="11"/>
      <c r="H28" s="10">
        <f>Table5[[#This Row],[Količina]]*Table5[[#This Row],[Jedinična cena]]</f>
        <v>0</v>
      </c>
      <c r="I28" s="22" t="s">
        <v>70</v>
      </c>
      <c r="J28" s="19" t="s">
        <v>71</v>
      </c>
      <c r="K28" s="19" t="s">
        <v>125</v>
      </c>
      <c r="L28" s="20" t="s">
        <v>126</v>
      </c>
    </row>
    <row r="29" spans="1:12" ht="60" x14ac:dyDescent="0.25">
      <c r="A29" s="8">
        <v>28</v>
      </c>
      <c r="B29" s="18" t="s">
        <v>127</v>
      </c>
      <c r="C29" s="19" t="s">
        <v>14</v>
      </c>
      <c r="D29" s="19" t="s">
        <v>128</v>
      </c>
      <c r="E29" s="20" t="s">
        <v>129</v>
      </c>
      <c r="F29" s="21">
        <v>1</v>
      </c>
      <c r="G29" s="11"/>
      <c r="H29" s="10">
        <f>Table5[[#This Row],[Količina]]*Table5[[#This Row],[Jedinična cena]]</f>
        <v>0</v>
      </c>
      <c r="I29" s="22" t="s">
        <v>70</v>
      </c>
      <c r="J29" s="19" t="s">
        <v>71</v>
      </c>
      <c r="K29" s="19" t="s">
        <v>125</v>
      </c>
      <c r="L29" s="20" t="s">
        <v>126</v>
      </c>
    </row>
    <row r="30" spans="1:12" x14ac:dyDescent="0.25">
      <c r="A30" s="12" t="s">
        <v>12</v>
      </c>
      <c r="B30" s="13"/>
      <c r="C30" s="13"/>
      <c r="D30" s="13"/>
      <c r="E30" s="14"/>
      <c r="F30" s="16">
        <f>SUBTOTAL(109,Table5[Količina])</f>
        <v>431</v>
      </c>
      <c r="G30" s="17"/>
      <c r="H30" s="15">
        <f>SUBTOTAL(109,Table5[Ukupna cena])</f>
        <v>0</v>
      </c>
      <c r="I30" s="12"/>
      <c r="J30" s="13"/>
      <c r="K30" s="13"/>
      <c r="L30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2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2012-05-21T09:41:16Z</dcterms:modified>
</cp:coreProperties>
</file>