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F17" i="1" l="1"/>
  <c r="H17" i="1" l="1"/>
</calcChain>
</file>

<file path=xl/sharedStrings.xml><?xml version="1.0" encoding="utf-8"?>
<sst xmlns="http://schemas.openxmlformats.org/spreadsheetml/2006/main" count="133" uniqueCount="75">
  <si>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</si>
  <si>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</si>
  <si>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</si>
  <si>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</si>
  <si>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</si>
  <si>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</si>
  <si>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</si>
  <si>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</si>
  <si>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</si>
  <si>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</si>
  <si>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</si>
  <si>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</si>
  <si>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</si>
  <si>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73403</t>
  </si>
  <si>
    <t>Hach Lange</t>
  </si>
  <si>
    <t>#LCK303</t>
  </si>
  <si>
    <t xml:space="preserve">Ammonium cuvette test measuring range 2.0-47 mg/l NH4-N </t>
  </si>
  <si>
    <t>Fakultet tehničkih nauka u Novom Sadu</t>
  </si>
  <si>
    <t>Trg Dositeja Obradovića 6 21000 Novi Sad</t>
  </si>
  <si>
    <t>Dušan Milovanović</t>
  </si>
  <si>
    <t>dusanmilovanovic@uns.ac.rs</t>
  </si>
  <si>
    <t>73404</t>
  </si>
  <si>
    <t>#56275</t>
  </si>
  <si>
    <t xml:space="preserve">STOPCOCK GREASE, 75G TUBE </t>
  </si>
  <si>
    <t>73405</t>
  </si>
  <si>
    <t>#1416369</t>
  </si>
  <si>
    <t xml:space="preserve">Lithium hydroxide powder pillow for BOD determination, pk/100 </t>
  </si>
  <si>
    <t>73406</t>
  </si>
  <si>
    <t>#LCK114</t>
  </si>
  <si>
    <t xml:space="preserve">COD cuvette test measuring range 150-1000 mg/l </t>
  </si>
  <si>
    <t>73407</t>
  </si>
  <si>
    <t>#LCI500</t>
  </si>
  <si>
    <t xml:space="preserve">COD cuvette test - ISO 15705 measuring range 0-150 mg/l </t>
  </si>
  <si>
    <t>73408</t>
  </si>
  <si>
    <t>#2272600</t>
  </si>
  <si>
    <t xml:space="preserve">REAGENT SET, CHLORIDE F/DT KIT  </t>
  </si>
  <si>
    <t>73409</t>
  </si>
  <si>
    <t>#1407699</t>
  </si>
  <si>
    <t xml:space="preserve">Chlorine, total PP; 100/pkg (DPD) 5 ml sample </t>
  </si>
  <si>
    <t>74149</t>
  </si>
  <si>
    <t>#2432309</t>
  </si>
  <si>
    <t xml:space="preserve">BART-Tester, Iron Related Bacteria (pk/9)  </t>
  </si>
  <si>
    <t>Institut za vodoprivredu`Jaroslav Černi` a.d.u Beogradu</t>
  </si>
  <si>
    <t>Jaroslava Černog 80 11000 Beograd</t>
  </si>
  <si>
    <t>Milan Dimkić</t>
  </si>
  <si>
    <t>headoffice@jcerni.co.rs</t>
  </si>
  <si>
    <t>87767</t>
  </si>
  <si>
    <t>#E41M006</t>
  </si>
  <si>
    <t xml:space="preserve">ISE25Cu-9 Ion Selective Electrode, Copper, Screw Cap (Radiometer Analytical) </t>
  </si>
  <si>
    <t>Institut za tehnologiju nuklearnih i drugih mineralnih sirovina-ITMNS u Beogradu</t>
  </si>
  <si>
    <t>Franše d Eperea 86 11000 Beograd</t>
  </si>
  <si>
    <t>Mirjana Stojanović</t>
  </si>
  <si>
    <t>m.stojanovic@itnms.ac.rs</t>
  </si>
  <si>
    <t>87768</t>
  </si>
  <si>
    <t>#E21M001</t>
  </si>
  <si>
    <t xml:space="preserve">REF251 Reference Electrode, Red Rod, Double Junction, Banana plug (Radiometer Analytical) </t>
  </si>
  <si>
    <t>87769</t>
  </si>
  <si>
    <t>#A94L114</t>
  </si>
  <si>
    <t xml:space="preserve">CL114 Electrode Cable S7/coax 1m/BNC (Radiometer Analytical) </t>
  </si>
  <si>
    <t>87770</t>
  </si>
  <si>
    <t>#S16M001</t>
  </si>
  <si>
    <t xml:space="preserve">RENOVO.N Cleaning Solution for General Contaminants (Radiometer Analytical), 250 mL </t>
  </si>
  <si>
    <t>89934</t>
  </si>
  <si>
    <t>#S11M002</t>
  </si>
  <si>
    <t xml:space="preserve">ph 4 standard </t>
  </si>
  <si>
    <t>Institut za proučavanje lekovitog bilja `Josif Pančić` u Beogradu</t>
  </si>
  <si>
    <t>Tadeuša Košćuška 1 11000 Beograd</t>
  </si>
  <si>
    <t>Sofija Đorđević</t>
  </si>
  <si>
    <t>sdjordjevic@mocbilja.rs</t>
  </si>
  <si>
    <t>89935</t>
  </si>
  <si>
    <t>#S11M004</t>
  </si>
  <si>
    <t xml:space="preserve">pH 7 standard </t>
  </si>
  <si>
    <t>89936</t>
  </si>
  <si>
    <t>#S51M002</t>
  </si>
  <si>
    <t xml:space="preserve">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</si>
</sst>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4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1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19</v>
      </c>
      <c r="L5" s="20" t="s">
        <v>20</v>
      </c>
    </row>
    <row r="6" spans="1:12" ht="45" x14ac:dyDescent="0.25">
      <c r="A6" s="8">
        <v>5</v>
      </c>
      <c r="B6" s="18" t="s">
        <v>30</v>
      </c>
      <c r="C6" s="19" t="s">
        <v>14</v>
      </c>
      <c r="D6" s="19" t="s">
        <v>31</v>
      </c>
      <c r="E6" s="20" t="s">
        <v>32</v>
      </c>
      <c r="F6" s="21">
        <v>1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19</v>
      </c>
      <c r="L6" s="20" t="s">
        <v>20</v>
      </c>
    </row>
    <row r="7" spans="1:12" ht="45" x14ac:dyDescent="0.25">
      <c r="A7" s="8">
        <v>6</v>
      </c>
      <c r="B7" s="18" t="s">
        <v>33</v>
      </c>
      <c r="C7" s="19" t="s">
        <v>14</v>
      </c>
      <c r="D7" s="19" t="s">
        <v>34</v>
      </c>
      <c r="E7" s="20" t="s">
        <v>35</v>
      </c>
      <c r="F7" s="21">
        <v>1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19</v>
      </c>
      <c r="L7" s="20" t="s">
        <v>20</v>
      </c>
    </row>
    <row r="8" spans="1:12" ht="45" x14ac:dyDescent="0.25">
      <c r="A8" s="8">
        <v>7</v>
      </c>
      <c r="B8" s="18" t="s">
        <v>36</v>
      </c>
      <c r="C8" s="19" t="s">
        <v>14</v>
      </c>
      <c r="D8" s="19" t="s">
        <v>37</v>
      </c>
      <c r="E8" s="20" t="s">
        <v>38</v>
      </c>
      <c r="F8" s="21">
        <v>1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19</v>
      </c>
      <c r="L8" s="20" t="s">
        <v>20</v>
      </c>
    </row>
    <row r="9" spans="1:12" ht="45" x14ac:dyDescent="0.25">
      <c r="A9" s="8">
        <v>8</v>
      </c>
      <c r="B9" s="18" t="s">
        <v>39</v>
      </c>
      <c r="C9" s="19" t="s">
        <v>14</v>
      </c>
      <c r="D9" s="19" t="s">
        <v>40</v>
      </c>
      <c r="E9" s="20" t="s">
        <v>41</v>
      </c>
      <c r="F9" s="21">
        <v>10</v>
      </c>
      <c r="G9" s="11"/>
      <c r="H9" s="10">
        <f>Table5[[#This Row],[Količina]]*Table5[[#This Row],[Jedinična cena]]</f>
        <v>0</v>
      </c>
      <c r="I9" s="22" t="s">
        <v>42</v>
      </c>
      <c r="J9" s="19" t="s">
        <v>43</v>
      </c>
      <c r="K9" s="19" t="s">
        <v>44</v>
      </c>
      <c r="L9" s="20" t="s">
        <v>45</v>
      </c>
    </row>
    <row r="10" spans="1:12" ht="60" x14ac:dyDescent="0.25">
      <c r="A10" s="8">
        <v>9</v>
      </c>
      <c r="B10" s="18" t="s">
        <v>46</v>
      </c>
      <c r="C10" s="19" t="s">
        <v>14</v>
      </c>
      <c r="D10" s="19" t="s">
        <v>47</v>
      </c>
      <c r="E10" s="20" t="s">
        <v>48</v>
      </c>
      <c r="F10" s="21">
        <v>1</v>
      </c>
      <c r="G10" s="11"/>
      <c r="H10" s="10">
        <f>Table5[[#This Row],[Količina]]*Table5[[#This Row],[Jedinična cena]]</f>
        <v>0</v>
      </c>
      <c r="I10" s="22" t="s">
        <v>49</v>
      </c>
      <c r="J10" s="19" t="s">
        <v>50</v>
      </c>
      <c r="K10" s="19" t="s">
        <v>51</v>
      </c>
      <c r="L10" s="20" t="s">
        <v>52</v>
      </c>
    </row>
    <row r="11" spans="1:12" ht="75" x14ac:dyDescent="0.25">
      <c r="A11" s="8">
        <v>10</v>
      </c>
      <c r="B11" s="18" t="s">
        <v>53</v>
      </c>
      <c r="C11" s="19" t="s">
        <v>14</v>
      </c>
      <c r="D11" s="19" t="s">
        <v>54</v>
      </c>
      <c r="E11" s="20" t="s">
        <v>55</v>
      </c>
      <c r="F11" s="21">
        <v>1</v>
      </c>
      <c r="G11" s="11"/>
      <c r="H11" s="10">
        <f>Table5[[#This Row],[Količina]]*Table5[[#This Row],[Jedinična cena]]</f>
        <v>0</v>
      </c>
      <c r="I11" s="22" t="s">
        <v>49</v>
      </c>
      <c r="J11" s="19" t="s">
        <v>50</v>
      </c>
      <c r="K11" s="19" t="s">
        <v>51</v>
      </c>
      <c r="L11" s="20" t="s">
        <v>52</v>
      </c>
    </row>
    <row r="12" spans="1:12" ht="60" x14ac:dyDescent="0.25">
      <c r="A12" s="8">
        <v>11</v>
      </c>
      <c r="B12" s="18" t="s">
        <v>56</v>
      </c>
      <c r="C12" s="19" t="s">
        <v>14</v>
      </c>
      <c r="D12" s="19" t="s">
        <v>57</v>
      </c>
      <c r="E12" s="20" t="s">
        <v>58</v>
      </c>
      <c r="F12" s="21">
        <v>1</v>
      </c>
      <c r="G12" s="11"/>
      <c r="H12" s="10">
        <f>Table5[[#This Row],[Količina]]*Table5[[#This Row],[Jedinična cena]]</f>
        <v>0</v>
      </c>
      <c r="I12" s="22" t="s">
        <v>49</v>
      </c>
      <c r="J12" s="19" t="s">
        <v>50</v>
      </c>
      <c r="K12" s="19" t="s">
        <v>51</v>
      </c>
      <c r="L12" s="20" t="s">
        <v>52</v>
      </c>
    </row>
    <row r="13" spans="1:12" ht="75" x14ac:dyDescent="0.25">
      <c r="A13" s="8">
        <v>12</v>
      </c>
      <c r="B13" s="18" t="s">
        <v>59</v>
      </c>
      <c r="C13" s="19" t="s">
        <v>14</v>
      </c>
      <c r="D13" s="19" t="s">
        <v>60</v>
      </c>
      <c r="E13" s="20" t="s">
        <v>61</v>
      </c>
      <c r="F13" s="21">
        <v>1</v>
      </c>
      <c r="G13" s="11"/>
      <c r="H13" s="10">
        <f>Table5[[#This Row],[Količina]]*Table5[[#This Row],[Jedinična cena]]</f>
        <v>0</v>
      </c>
      <c r="I13" s="22" t="s">
        <v>49</v>
      </c>
      <c r="J13" s="19" t="s">
        <v>50</v>
      </c>
      <c r="K13" s="19" t="s">
        <v>51</v>
      </c>
      <c r="L13" s="20" t="s">
        <v>52</v>
      </c>
    </row>
    <row r="14" spans="1:12" ht="45" x14ac:dyDescent="0.25">
      <c r="A14" s="8">
        <v>13</v>
      </c>
      <c r="B14" s="18" t="s">
        <v>62</v>
      </c>
      <c r="C14" s="19" t="s">
        <v>14</v>
      </c>
      <c r="D14" s="19" t="s">
        <v>63</v>
      </c>
      <c r="E14" s="20" t="s">
        <v>64</v>
      </c>
      <c r="F14" s="21">
        <v>1</v>
      </c>
      <c r="G14" s="11"/>
      <c r="H14" s="10">
        <f>Table5[[#This Row],[Količina]]*Table5[[#This Row],[Jedinična cena]]</f>
        <v>0</v>
      </c>
      <c r="I14" s="22" t="s">
        <v>65</v>
      </c>
      <c r="J14" s="19" t="s">
        <v>66</v>
      </c>
      <c r="K14" s="19" t="s">
        <v>67</v>
      </c>
      <c r="L14" s="20" t="s">
        <v>68</v>
      </c>
    </row>
    <row r="15" spans="1:12" ht="45" x14ac:dyDescent="0.25">
      <c r="A15" s="8">
        <v>14</v>
      </c>
      <c r="B15" s="18" t="s">
        <v>69</v>
      </c>
      <c r="C15" s="19" t="s">
        <v>14</v>
      </c>
      <c r="D15" s="19" t="s">
        <v>70</v>
      </c>
      <c r="E15" s="20" t="s">
        <v>71</v>
      </c>
      <c r="F15" s="21">
        <v>1</v>
      </c>
      <c r="G15" s="11"/>
      <c r="H15" s="10">
        <f>Table5[[#This Row],[Količina]]*Table5[[#This Row],[Jedinična cena]]</f>
        <v>0</v>
      </c>
      <c r="I15" s="22" t="s">
        <v>65</v>
      </c>
      <c r="J15" s="19" t="s">
        <v>66</v>
      </c>
      <c r="K15" s="19" t="s">
        <v>67</v>
      </c>
      <c r="L15" s="20" t="s">
        <v>68</v>
      </c>
    </row>
    <row r="16" spans="1:12" ht="45" x14ac:dyDescent="0.25">
      <c r="A16" s="8">
        <v>15</v>
      </c>
      <c r="B16" s="18" t="s">
        <v>72</v>
      </c>
      <c r="C16" s="19" t="s">
        <v>14</v>
      </c>
      <c r="D16" s="19" t="s">
        <v>73</v>
      </c>
      <c r="E16" s="20" t="s">
        <v>74</v>
      </c>
      <c r="F16" s="21">
        <v>1</v>
      </c>
      <c r="G16" s="11"/>
      <c r="H16" s="10">
        <f>Table5[[#This Row],[Količina]]*Table5[[#This Row],[Jedinična cena]]</f>
        <v>0</v>
      </c>
      <c r="I16" s="22" t="s">
        <v>65</v>
      </c>
      <c r="J16" s="19" t="s">
        <v>66</v>
      </c>
      <c r="K16" s="19" t="s">
        <v>67</v>
      </c>
      <c r="L16" s="20" t="s">
        <v>68</v>
      </c>
    </row>
    <row r="17" spans="1:12" x14ac:dyDescent="0.25">
      <c r="A17" s="12" t="s">
        <v>12</v>
      </c>
      <c r="B17" s="13"/>
      <c r="C17" s="13"/>
      <c r="D17" s="13"/>
      <c r="E17" s="14"/>
      <c r="F17" s="16">
        <f>SUBTOTAL(109,Table5[Količina])</f>
        <v>24</v>
      </c>
      <c r="G17" s="17"/>
      <c r="H17" s="15">
        <f>SUBTOTAL(109,Table5[Ukupna cena])</f>
        <v>0</v>
      </c>
      <c r="I17" s="12"/>
      <c r="J17" s="13"/>
      <c r="K17" s="13"/>
      <c r="L1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2012-05-21T09:42:53Z</dcterms:modified>
</cp:coreProperties>
</file>