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450" windowWidth="27555" windowHeight="1377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2" i="1"/>
  <c r="F11" i="1" l="1"/>
  <c r="H11" i="1" l="1"/>
</calcChain>
</file>

<file path=xl/sharedStrings.xml><?xml version="1.0" encoding="utf-8"?>
<sst xmlns="http://schemas.openxmlformats.org/spreadsheetml/2006/main" count="85" uniqueCount="61">
  <si>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</si>
  <si>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</si>
  <si>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</si>
  <si>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</si>
  <si>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</si>
  <si>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</si>
  <si>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</si>
  <si>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</si>
  <si>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</si>
  <si>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</si>
  <si>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</si>
  <si>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</si>
  <si>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</si>
  <si>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72065</t>
  </si>
  <si>
    <t>LGC</t>
  </si>
  <si>
    <t>#CDX-00016360-005</t>
  </si>
  <si>
    <t xml:space="preserve">Peonidin-3-Glucoside chloride </t>
  </si>
  <si>
    <t>Tehnološki fakultet u Novom Sadu</t>
  </si>
  <si>
    <t>Bulevar Cara Lazara 1 21000 Novi Sad</t>
  </si>
  <si>
    <t>Stevan Popov</t>
  </si>
  <si>
    <t>pop@uns.ac.rs</t>
  </si>
  <si>
    <t>72066</t>
  </si>
  <si>
    <t>#CDX-00016416-005</t>
  </si>
  <si>
    <t xml:space="preserve">Petunidin-3-Glucoside-chloride </t>
  </si>
  <si>
    <t>77133</t>
  </si>
  <si>
    <t>#nim-gbw10015</t>
  </si>
  <si>
    <t xml:space="preserve">Spinach - Trace elements </t>
  </si>
  <si>
    <t>Institut za multidisciplinarna istraživanja u Beogradu</t>
  </si>
  <si>
    <t>Kneza Višeslava 1 11000 Beograd</t>
  </si>
  <si>
    <t>Miroslav Nikolić</t>
  </si>
  <si>
    <t>mnikolic@imsi.rs</t>
  </si>
  <si>
    <t>77134</t>
  </si>
  <si>
    <t>#nim-gbw07417a</t>
  </si>
  <si>
    <t xml:space="preserve">Soil - Available nutrients </t>
  </si>
  <si>
    <t>85395</t>
  </si>
  <si>
    <t>#NIM-GBW07419</t>
  </si>
  <si>
    <t xml:space="preserve">Standard zemljista 100g </t>
  </si>
  <si>
    <t>Institut za tehnologiju nuklearnih i drugih mineralnih sirovina-ITMNS u Beogradu</t>
  </si>
  <si>
    <t>Franše d Eperea 86 11000 Beograd</t>
  </si>
  <si>
    <t>Mirjana Stojanović</t>
  </si>
  <si>
    <t>m.stojanovic@itnms.ac.rs</t>
  </si>
  <si>
    <t>86558</t>
  </si>
  <si>
    <t>#17388-39-5</t>
  </si>
  <si>
    <t xml:space="preserve">Swertiamarin, 10 mg </t>
  </si>
  <si>
    <t>Institut za nuklearne nauke `Vinča`</t>
  </si>
  <si>
    <t>Mike Petrovića Alasa 12 11001 Beograd</t>
  </si>
  <si>
    <t>Vesna Vasić</t>
  </si>
  <si>
    <t>evasic@vinca.rs</t>
  </si>
  <si>
    <t>86559</t>
  </si>
  <si>
    <t>#14215-86-2</t>
  </si>
  <si>
    <t xml:space="preserve">Sweroside, 10 mg </t>
  </si>
  <si>
    <t>86560</t>
  </si>
  <si>
    <t>#491-64-5</t>
  </si>
  <si>
    <t xml:space="preserve">Isogentisin, 10 mg </t>
  </si>
  <si>
    <t>89595</t>
  </si>
  <si>
    <t>#SO-1191-BO25</t>
  </si>
  <si>
    <t xml:space="preserve">Etila acetat GC, 2500ml </t>
  </si>
  <si>
    <t>Poljoprivredni fakultet u Beogradu</t>
  </si>
  <si>
    <t>Nemanjina 6 11080 Zemun</t>
  </si>
  <si>
    <t>Milena Savić</t>
  </si>
  <si>
    <t>milenas@agrif.bg.ac.rs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</si>
</sst>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1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1"/>
  <sheetViews>
    <sheetView tabSelected="1" view="pageLayout" zoomScaleNormal="100" workbookViewId="0">
      <selection activeCell="G5" sqref="G5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30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1</v>
      </c>
      <c r="G3" s="23"/>
      <c r="H3" s="10">
        <f>Table5[[#This Row],[Količina]]*Table5[[#This Row],[Jedinična cena]]</f>
        <v>0</v>
      </c>
      <c r="I3" s="24" t="s">
        <v>17</v>
      </c>
      <c r="J3" s="20" t="s">
        <v>18</v>
      </c>
      <c r="K3" s="20" t="s">
        <v>19</v>
      </c>
      <c r="L3" s="21" t="s">
        <v>20</v>
      </c>
    </row>
    <row r="4" spans="1:12" ht="45" x14ac:dyDescent="0.25">
      <c r="A4" s="8">
        <v>3</v>
      </c>
      <c r="B4" s="19" t="s">
        <v>24</v>
      </c>
      <c r="C4" s="20" t="s">
        <v>14</v>
      </c>
      <c r="D4" s="20" t="s">
        <v>25</v>
      </c>
      <c r="E4" s="21" t="s">
        <v>26</v>
      </c>
      <c r="F4" s="22">
        <v>1</v>
      </c>
      <c r="G4" s="23"/>
      <c r="H4" s="10">
        <f>Table5[[#This Row],[Količina]]*Table5[[#This Row],[Jedinična cena]]</f>
        <v>0</v>
      </c>
      <c r="I4" s="24" t="s">
        <v>27</v>
      </c>
      <c r="J4" s="20" t="s">
        <v>28</v>
      </c>
      <c r="K4" s="20" t="s">
        <v>29</v>
      </c>
      <c r="L4" s="21" t="s">
        <v>30</v>
      </c>
    </row>
    <row r="5" spans="1:12" ht="45" x14ac:dyDescent="0.25">
      <c r="A5" s="18">
        <v>4</v>
      </c>
      <c r="B5" s="19" t="s">
        <v>31</v>
      </c>
      <c r="C5" s="20" t="s">
        <v>14</v>
      </c>
      <c r="D5" s="20" t="s">
        <v>32</v>
      </c>
      <c r="E5" s="21" t="s">
        <v>33</v>
      </c>
      <c r="F5" s="22">
        <v>1</v>
      </c>
      <c r="G5" s="23"/>
      <c r="H5" s="10">
        <f>Table5[[#This Row],[Količina]]*Table5[[#This Row],[Jedinična cena]]</f>
        <v>0</v>
      </c>
      <c r="I5" s="24" t="s">
        <v>27</v>
      </c>
      <c r="J5" s="20" t="s">
        <v>28</v>
      </c>
      <c r="K5" s="20" t="s">
        <v>29</v>
      </c>
      <c r="L5" s="21" t="s">
        <v>30</v>
      </c>
    </row>
    <row r="6" spans="1:12" ht="60" x14ac:dyDescent="0.25">
      <c r="A6" s="8">
        <v>5</v>
      </c>
      <c r="B6" s="19" t="s">
        <v>34</v>
      </c>
      <c r="C6" s="20" t="s">
        <v>14</v>
      </c>
      <c r="D6" s="20" t="s">
        <v>35</v>
      </c>
      <c r="E6" s="21" t="s">
        <v>36</v>
      </c>
      <c r="F6" s="22">
        <v>1</v>
      </c>
      <c r="G6" s="23"/>
      <c r="H6" s="10">
        <f>Table5[[#This Row],[Količina]]*Table5[[#This Row],[Jedinična cena]]</f>
        <v>0</v>
      </c>
      <c r="I6" s="24" t="s">
        <v>37</v>
      </c>
      <c r="J6" s="20" t="s">
        <v>38</v>
      </c>
      <c r="K6" s="20" t="s">
        <v>39</v>
      </c>
      <c r="L6" s="21" t="s">
        <v>40</v>
      </c>
    </row>
    <row r="7" spans="1:12" ht="30" x14ac:dyDescent="0.25">
      <c r="A7" s="18">
        <v>6</v>
      </c>
      <c r="B7" s="19" t="s">
        <v>41</v>
      </c>
      <c r="C7" s="20" t="s">
        <v>14</v>
      </c>
      <c r="D7" s="20" t="s">
        <v>42</v>
      </c>
      <c r="E7" s="21" t="s">
        <v>43</v>
      </c>
      <c r="F7" s="22">
        <v>1</v>
      </c>
      <c r="G7" s="23"/>
      <c r="H7" s="10">
        <f>Table5[[#This Row],[Količina]]*Table5[[#This Row],[Jedinična cena]]</f>
        <v>0</v>
      </c>
      <c r="I7" s="24" t="s">
        <v>44</v>
      </c>
      <c r="J7" s="20" t="s">
        <v>45</v>
      </c>
      <c r="K7" s="20" t="s">
        <v>46</v>
      </c>
      <c r="L7" s="21" t="s">
        <v>47</v>
      </c>
    </row>
    <row r="8" spans="1:12" ht="30" x14ac:dyDescent="0.25">
      <c r="A8" s="8">
        <v>7</v>
      </c>
      <c r="B8" s="19" t="s">
        <v>48</v>
      </c>
      <c r="C8" s="20" t="s">
        <v>14</v>
      </c>
      <c r="D8" s="20" t="s">
        <v>49</v>
      </c>
      <c r="E8" s="21" t="s">
        <v>50</v>
      </c>
      <c r="F8" s="22">
        <v>1</v>
      </c>
      <c r="G8" s="23"/>
      <c r="H8" s="10">
        <f>Table5[[#This Row],[Količina]]*Table5[[#This Row],[Jedinična cena]]</f>
        <v>0</v>
      </c>
      <c r="I8" s="24" t="s">
        <v>44</v>
      </c>
      <c r="J8" s="20" t="s">
        <v>45</v>
      </c>
      <c r="K8" s="20" t="s">
        <v>46</v>
      </c>
      <c r="L8" s="21" t="s">
        <v>47</v>
      </c>
    </row>
    <row r="9" spans="1:12" ht="30" x14ac:dyDescent="0.25">
      <c r="A9" s="18">
        <v>8</v>
      </c>
      <c r="B9" s="19" t="s">
        <v>51</v>
      </c>
      <c r="C9" s="20" t="s">
        <v>14</v>
      </c>
      <c r="D9" s="20" t="s">
        <v>52</v>
      </c>
      <c r="E9" s="21" t="s">
        <v>53</v>
      </c>
      <c r="F9" s="22">
        <v>1</v>
      </c>
      <c r="G9" s="23"/>
      <c r="H9" s="10">
        <f>Table5[[#This Row],[Količina]]*Table5[[#This Row],[Jedinična cena]]</f>
        <v>0</v>
      </c>
      <c r="I9" s="24" t="s">
        <v>44</v>
      </c>
      <c r="J9" s="20" t="s">
        <v>45</v>
      </c>
      <c r="K9" s="20" t="s">
        <v>46</v>
      </c>
      <c r="L9" s="21" t="s">
        <v>47</v>
      </c>
    </row>
    <row r="10" spans="1:12" ht="30" x14ac:dyDescent="0.25">
      <c r="A10" s="8">
        <v>9</v>
      </c>
      <c r="B10" s="19" t="s">
        <v>54</v>
      </c>
      <c r="C10" s="20" t="s">
        <v>14</v>
      </c>
      <c r="D10" s="20" t="s">
        <v>55</v>
      </c>
      <c r="E10" s="21" t="s">
        <v>56</v>
      </c>
      <c r="F10" s="22">
        <v>1</v>
      </c>
      <c r="G10" s="23"/>
      <c r="H10" s="10">
        <f>Table5[[#This Row],[Količina]]*Table5[[#This Row],[Jedinična cena]]</f>
        <v>0</v>
      </c>
      <c r="I10" s="24" t="s">
        <v>57</v>
      </c>
      <c r="J10" s="20" t="s">
        <v>58</v>
      </c>
      <c r="K10" s="20" t="s">
        <v>59</v>
      </c>
      <c r="L10" s="21" t="s">
        <v>60</v>
      </c>
    </row>
    <row r="11" spans="1:12" x14ac:dyDescent="0.25">
      <c r="A11" s="12" t="s">
        <v>12</v>
      </c>
      <c r="B11" s="13"/>
      <c r="C11" s="13"/>
      <c r="D11" s="13"/>
      <c r="E11" s="14"/>
      <c r="F11" s="16">
        <f>SUBTOTAL(109,Table5[Količina])</f>
        <v>9</v>
      </c>
      <c r="G11" s="17"/>
      <c r="H11" s="15">
        <f>SUBTOTAL(109,Table5[Ukupna cena])</f>
        <v>0</v>
      </c>
      <c r="I11" s="12"/>
      <c r="J11" s="13"/>
      <c r="K11" s="13"/>
      <c r="L11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10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2012-05-21T10:13:46Z</dcterms:modified>
</cp:coreProperties>
</file>