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F28" i="1" l="1"/>
  <c r="H28" i="1" l="1"/>
</calcChain>
</file>

<file path=xl/sharedStrings.xml><?xml version="1.0" encoding="utf-8"?>
<sst xmlns="http://schemas.openxmlformats.org/spreadsheetml/2006/main" count="221" uniqueCount="110">
  <si>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</si>
  <si>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</si>
  <si>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</si>
  <si>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</si>
  <si>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</si>
  <si>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</si>
  <si>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</si>
  <si>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</si>
  <si>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</si>
  <si>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</si>
  <si>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</si>
  <si>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</si>
  <si>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</si>
  <si>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77052</t>
  </si>
  <si>
    <t>Oxoid</t>
  </si>
  <si>
    <t>#MZ370</t>
  </si>
  <si>
    <t xml:space="preserve">Celer ZON Zearalenon, 96 det. Elisa kit  </t>
  </si>
  <si>
    <t>Institut za stočarstvo u Beogradu</t>
  </si>
  <si>
    <t>Auto put 16 11080 Beograd</t>
  </si>
  <si>
    <t>Čedomir Radović</t>
  </si>
  <si>
    <t>cedomirradovic.izs@gmail.com</t>
  </si>
  <si>
    <t>77053</t>
  </si>
  <si>
    <t>#MD100</t>
  </si>
  <si>
    <t xml:space="preserve">Celer DON, 96 det. Elisa kit   </t>
  </si>
  <si>
    <t>77054</t>
  </si>
  <si>
    <t>#MF100</t>
  </si>
  <si>
    <t xml:space="preserve">Celer Fumo, 96 det. Elisa kit </t>
  </si>
  <si>
    <t>80034</t>
  </si>
  <si>
    <t>#CM0733B</t>
  </si>
  <si>
    <t xml:space="preserve">MRD-Maximum recovery diluent pakovanje ( 500 g ) </t>
  </si>
  <si>
    <t>Poljoprivredni fakultet u Novom Sadu</t>
  </si>
  <si>
    <t>Trg Dositeja Obradovića 8 21000 Novi Sad</t>
  </si>
  <si>
    <t>Sava Bunčić</t>
  </si>
  <si>
    <t>buncic_sava@hotmail.com</t>
  </si>
  <si>
    <t>81184</t>
  </si>
  <si>
    <t xml:space="preserve">#LP0011B </t>
  </si>
  <si>
    <t xml:space="preserve">AGAR BACTERIOLOGICAL,500g </t>
  </si>
  <si>
    <t>Institut za molekularnu genetiku i genetičko inženjerstvo u Beogradu</t>
  </si>
  <si>
    <t>Vojvode Stepe 444 11000 Beograd</t>
  </si>
  <si>
    <t>Milan Kojić</t>
  </si>
  <si>
    <t>mkojics@eunet.rs</t>
  </si>
  <si>
    <t>81185</t>
  </si>
  <si>
    <t>#LP0021B</t>
  </si>
  <si>
    <t xml:space="preserve">YEAST EXTRACT ,500g </t>
  </si>
  <si>
    <t>81186</t>
  </si>
  <si>
    <t>#LP0042B</t>
  </si>
  <si>
    <t xml:space="preserve">TRYPTONE ,500g </t>
  </si>
  <si>
    <t>81187</t>
  </si>
  <si>
    <t>#LP0029B</t>
  </si>
  <si>
    <t xml:space="preserve">LAB-LEMCO POWDER (BEEF EXTRACT),500g </t>
  </si>
  <si>
    <t>81246</t>
  </si>
  <si>
    <t>#LP0011B</t>
  </si>
  <si>
    <t xml:space="preserve">Agar Bacteriological (Agar No. 1) 500g ,  Oxoid </t>
  </si>
  <si>
    <t>Nataša Kovačević Grujičić</t>
  </si>
  <si>
    <t>grooy@eunet.rs</t>
  </si>
  <si>
    <t>81247</t>
  </si>
  <si>
    <t xml:space="preserve">Tryptone (L42) 500g ,  Oxoid </t>
  </si>
  <si>
    <t>81248</t>
  </si>
  <si>
    <t xml:space="preserve">Yeast Extract Powder (L21) 500g ,  Oxoid </t>
  </si>
  <si>
    <t>81814</t>
  </si>
  <si>
    <t>#ovine leptin, Elisa Kit, 96; Upotreba</t>
  </si>
  <si>
    <t xml:space="preserve"> za odredjivanje konceE90084:D-Bovine leptin, Elisa Kit, 96; Upotreba: za odredjivanje koncentracije leptina u krvnom serumu goveda </t>
  </si>
  <si>
    <t>Fakultet veterinarske medicine u Beogradu</t>
  </si>
  <si>
    <t>Bulevar JNA 18 11000 Beograd</t>
  </si>
  <si>
    <t>Zoran Stanimirović</t>
  </si>
  <si>
    <t>zoran@vet.bg.ac.rs</t>
  </si>
  <si>
    <t>82498</t>
  </si>
  <si>
    <t>#CM1049</t>
  </si>
  <si>
    <t xml:space="preserve">Buffered peptone water  </t>
  </si>
  <si>
    <t>Institut za veterinarstvo-Novi Sad u Novom Sadu</t>
  </si>
  <si>
    <t>Rumenački put 6 11000 Novi Sad</t>
  </si>
  <si>
    <t>Dragica Stojanović</t>
  </si>
  <si>
    <t>dragica@niv.ns.ac.rs</t>
  </si>
  <si>
    <t>82499</t>
  </si>
  <si>
    <t xml:space="preserve">#CM 0699 </t>
  </si>
  <si>
    <t xml:space="preserve">Selenite cystine broth base  </t>
  </si>
  <si>
    <t>82500</t>
  </si>
  <si>
    <t>#LP0121</t>
  </si>
  <si>
    <t xml:space="preserve">Sodium biselenite </t>
  </si>
  <si>
    <t>82501</t>
  </si>
  <si>
    <t>#CM0866B</t>
  </si>
  <si>
    <t xml:space="preserve">Rappаport-Vassiliadis Soy peptone broth </t>
  </si>
  <si>
    <t>82502</t>
  </si>
  <si>
    <t>#CM1007B</t>
  </si>
  <si>
    <t xml:space="preserve">Salmonella Chromogenic Agar base </t>
  </si>
  <si>
    <t>82503</t>
  </si>
  <si>
    <t>#CM0337B</t>
  </si>
  <si>
    <t xml:space="preserve">Mueller Hinton Agar,500g </t>
  </si>
  <si>
    <t>82504</t>
  </si>
  <si>
    <t>#CM0405B</t>
  </si>
  <si>
    <t xml:space="preserve">Mueller Hinton Broth, 500g </t>
  </si>
  <si>
    <t>82505</t>
  </si>
  <si>
    <t>#SR0181E</t>
  </si>
  <si>
    <t xml:space="preserve">Novobiocin supplement  </t>
  </si>
  <si>
    <t>82506</t>
  </si>
  <si>
    <t>#SR0194E</t>
  </si>
  <si>
    <t xml:space="preserve">Salmonella selective supplement  </t>
  </si>
  <si>
    <t>83834</t>
  </si>
  <si>
    <t xml:space="preserve">Yeast extract, 500gr </t>
  </si>
  <si>
    <t>Branka Vasiljević</t>
  </si>
  <si>
    <t>vasiljb@eunet.rs</t>
  </si>
  <si>
    <t>83835</t>
  </si>
  <si>
    <t xml:space="preserve">Agar, 500gr </t>
  </si>
  <si>
    <t>83836</t>
  </si>
  <si>
    <t xml:space="preserve">Trypton, 500gr </t>
  </si>
  <si>
    <t>83837</t>
  </si>
  <si>
    <t xml:space="preserve">Beef extract, 500gr </t>
  </si>
  <si>
    <t>83838</t>
  </si>
  <si>
    <t>#LP0041B</t>
  </si>
  <si>
    <t xml:space="preserve">Casein hydrolysate,500gr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</si>
</sst>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8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8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30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2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ht="45" x14ac:dyDescent="0.25">
      <c r="A5" s="18">
        <v>4</v>
      </c>
      <c r="B5" s="19" t="s">
        <v>27</v>
      </c>
      <c r="C5" s="20" t="s">
        <v>14</v>
      </c>
      <c r="D5" s="20" t="s">
        <v>28</v>
      </c>
      <c r="E5" s="21" t="s">
        <v>29</v>
      </c>
      <c r="F5" s="22">
        <v>1</v>
      </c>
      <c r="G5" s="23"/>
      <c r="H5" s="10">
        <f>Table5[[#This Row],[Količina]]*Table5[[#This Row],[Jedinična cena]]</f>
        <v>0</v>
      </c>
      <c r="I5" s="24" t="s">
        <v>30</v>
      </c>
      <c r="J5" s="20" t="s">
        <v>31</v>
      </c>
      <c r="K5" s="20" t="s">
        <v>32</v>
      </c>
      <c r="L5" s="21" t="s">
        <v>33</v>
      </c>
    </row>
    <row r="6" spans="1:12" ht="6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20</v>
      </c>
      <c r="G6" s="23"/>
      <c r="H6" s="10">
        <f>Table5[[#This Row],[Količina]]*Table5[[#This Row],[Jedinična cena]]</f>
        <v>0</v>
      </c>
      <c r="I6" s="24" t="s">
        <v>37</v>
      </c>
      <c r="J6" s="20" t="s">
        <v>38</v>
      </c>
      <c r="K6" s="20" t="s">
        <v>39</v>
      </c>
      <c r="L6" s="21" t="s">
        <v>40</v>
      </c>
    </row>
    <row r="7" spans="1:12" ht="60" x14ac:dyDescent="0.25">
      <c r="A7" s="18">
        <v>6</v>
      </c>
      <c r="B7" s="19" t="s">
        <v>41</v>
      </c>
      <c r="C7" s="20" t="s">
        <v>14</v>
      </c>
      <c r="D7" s="20" t="s">
        <v>42</v>
      </c>
      <c r="E7" s="21" t="s">
        <v>43</v>
      </c>
      <c r="F7" s="22">
        <v>10</v>
      </c>
      <c r="G7" s="23"/>
      <c r="H7" s="10">
        <f>Table5[[#This Row],[Količina]]*Table5[[#This Row],[Jedinična cena]]</f>
        <v>0</v>
      </c>
      <c r="I7" s="24" t="s">
        <v>37</v>
      </c>
      <c r="J7" s="20" t="s">
        <v>38</v>
      </c>
      <c r="K7" s="20" t="s">
        <v>39</v>
      </c>
      <c r="L7" s="21" t="s">
        <v>40</v>
      </c>
    </row>
    <row r="8" spans="1:12" ht="60" x14ac:dyDescent="0.25">
      <c r="A8" s="8">
        <v>7</v>
      </c>
      <c r="B8" s="19" t="s">
        <v>44</v>
      </c>
      <c r="C8" s="20" t="s">
        <v>14</v>
      </c>
      <c r="D8" s="20" t="s">
        <v>45</v>
      </c>
      <c r="E8" s="21" t="s">
        <v>46</v>
      </c>
      <c r="F8" s="22">
        <v>10</v>
      </c>
      <c r="G8" s="23"/>
      <c r="H8" s="10">
        <f>Table5[[#This Row],[Količina]]*Table5[[#This Row],[Jedinična cena]]</f>
        <v>0</v>
      </c>
      <c r="I8" s="24" t="s">
        <v>37</v>
      </c>
      <c r="J8" s="20" t="s">
        <v>38</v>
      </c>
      <c r="K8" s="20" t="s">
        <v>39</v>
      </c>
      <c r="L8" s="21" t="s">
        <v>40</v>
      </c>
    </row>
    <row r="9" spans="1:12" ht="60" x14ac:dyDescent="0.25">
      <c r="A9" s="18">
        <v>8</v>
      </c>
      <c r="B9" s="19" t="s">
        <v>47</v>
      </c>
      <c r="C9" s="20" t="s">
        <v>14</v>
      </c>
      <c r="D9" s="20" t="s">
        <v>48</v>
      </c>
      <c r="E9" s="21" t="s">
        <v>49</v>
      </c>
      <c r="F9" s="22">
        <v>3</v>
      </c>
      <c r="G9" s="23"/>
      <c r="H9" s="10">
        <f>Table5[[#This Row],[Količina]]*Table5[[#This Row],[Jedinična cena]]</f>
        <v>0</v>
      </c>
      <c r="I9" s="24" t="s">
        <v>37</v>
      </c>
      <c r="J9" s="20" t="s">
        <v>38</v>
      </c>
      <c r="K9" s="20" t="s">
        <v>39</v>
      </c>
      <c r="L9" s="21" t="s">
        <v>40</v>
      </c>
    </row>
    <row r="10" spans="1:12" ht="60" x14ac:dyDescent="0.25">
      <c r="A10" s="8">
        <v>9</v>
      </c>
      <c r="B10" s="19" t="s">
        <v>50</v>
      </c>
      <c r="C10" s="20" t="s">
        <v>14</v>
      </c>
      <c r="D10" s="20" t="s">
        <v>51</v>
      </c>
      <c r="E10" s="21" t="s">
        <v>52</v>
      </c>
      <c r="F10" s="22">
        <v>3</v>
      </c>
      <c r="G10" s="23"/>
      <c r="H10" s="10">
        <f>Table5[[#This Row],[Količina]]*Table5[[#This Row],[Jedinična cena]]</f>
        <v>0</v>
      </c>
      <c r="I10" s="24" t="s">
        <v>37</v>
      </c>
      <c r="J10" s="20" t="s">
        <v>38</v>
      </c>
      <c r="K10" s="20" t="s">
        <v>53</v>
      </c>
      <c r="L10" s="21" t="s">
        <v>54</v>
      </c>
    </row>
    <row r="11" spans="1:12" ht="60" x14ac:dyDescent="0.25">
      <c r="A11" s="18">
        <v>10</v>
      </c>
      <c r="B11" s="19" t="s">
        <v>55</v>
      </c>
      <c r="C11" s="20" t="s">
        <v>14</v>
      </c>
      <c r="D11" s="20" t="s">
        <v>45</v>
      </c>
      <c r="E11" s="21" t="s">
        <v>56</v>
      </c>
      <c r="F11" s="22">
        <v>3</v>
      </c>
      <c r="G11" s="23"/>
      <c r="H11" s="10">
        <f>Table5[[#This Row],[Količina]]*Table5[[#This Row],[Jedinična cena]]</f>
        <v>0</v>
      </c>
      <c r="I11" s="24" t="s">
        <v>37</v>
      </c>
      <c r="J11" s="20" t="s">
        <v>38</v>
      </c>
      <c r="K11" s="20" t="s">
        <v>53</v>
      </c>
      <c r="L11" s="21" t="s">
        <v>54</v>
      </c>
    </row>
    <row r="12" spans="1:12" ht="60" x14ac:dyDescent="0.25">
      <c r="A12" s="8">
        <v>11</v>
      </c>
      <c r="B12" s="19" t="s">
        <v>57</v>
      </c>
      <c r="C12" s="20" t="s">
        <v>14</v>
      </c>
      <c r="D12" s="20" t="s">
        <v>42</v>
      </c>
      <c r="E12" s="21" t="s">
        <v>58</v>
      </c>
      <c r="F12" s="22">
        <v>2</v>
      </c>
      <c r="G12" s="23"/>
      <c r="H12" s="10">
        <f>Table5[[#This Row],[Količina]]*Table5[[#This Row],[Jedinična cena]]</f>
        <v>0</v>
      </c>
      <c r="I12" s="24" t="s">
        <v>37</v>
      </c>
      <c r="J12" s="20" t="s">
        <v>38</v>
      </c>
      <c r="K12" s="20" t="s">
        <v>53</v>
      </c>
      <c r="L12" s="21" t="s">
        <v>54</v>
      </c>
    </row>
    <row r="13" spans="1:12" ht="90" x14ac:dyDescent="0.25">
      <c r="A13" s="18">
        <v>12</v>
      </c>
      <c r="B13" s="19" t="s">
        <v>59</v>
      </c>
      <c r="C13" s="20" t="s">
        <v>14</v>
      </c>
      <c r="D13" s="20" t="s">
        <v>60</v>
      </c>
      <c r="E13" s="21" t="s">
        <v>61</v>
      </c>
      <c r="F13" s="22">
        <v>1</v>
      </c>
      <c r="G13" s="23"/>
      <c r="H13" s="10">
        <f>Table5[[#This Row],[Količina]]*Table5[[#This Row],[Jedinična cena]]</f>
        <v>0</v>
      </c>
      <c r="I13" s="24" t="s">
        <v>62</v>
      </c>
      <c r="J13" s="20" t="s">
        <v>63</v>
      </c>
      <c r="K13" s="20" t="s">
        <v>64</v>
      </c>
      <c r="L13" s="21" t="s">
        <v>65</v>
      </c>
    </row>
    <row r="14" spans="1:12" ht="45" x14ac:dyDescent="0.25">
      <c r="A14" s="8">
        <v>13</v>
      </c>
      <c r="B14" s="19" t="s">
        <v>66</v>
      </c>
      <c r="C14" s="20" t="s">
        <v>14</v>
      </c>
      <c r="D14" s="20" t="s">
        <v>67</v>
      </c>
      <c r="E14" s="21" t="s">
        <v>68</v>
      </c>
      <c r="F14" s="22">
        <v>2</v>
      </c>
      <c r="G14" s="23"/>
      <c r="H14" s="10">
        <f>Table5[[#This Row],[Količina]]*Table5[[#This Row],[Jedinična cena]]</f>
        <v>0</v>
      </c>
      <c r="I14" s="24" t="s">
        <v>69</v>
      </c>
      <c r="J14" s="20" t="s">
        <v>70</v>
      </c>
      <c r="K14" s="20" t="s">
        <v>71</v>
      </c>
      <c r="L14" s="21" t="s">
        <v>72</v>
      </c>
    </row>
    <row r="15" spans="1:12" ht="45" x14ac:dyDescent="0.25">
      <c r="A15" s="18">
        <v>14</v>
      </c>
      <c r="B15" s="19" t="s">
        <v>73</v>
      </c>
      <c r="C15" s="20" t="s">
        <v>14</v>
      </c>
      <c r="D15" s="20" t="s">
        <v>74</v>
      </c>
      <c r="E15" s="21" t="s">
        <v>75</v>
      </c>
      <c r="F15" s="22">
        <v>2</v>
      </c>
      <c r="G15" s="23"/>
      <c r="H15" s="10">
        <f>Table5[[#This Row],[Količina]]*Table5[[#This Row],[Jedinična cena]]</f>
        <v>0</v>
      </c>
      <c r="I15" s="24" t="s">
        <v>69</v>
      </c>
      <c r="J15" s="20" t="s">
        <v>70</v>
      </c>
      <c r="K15" s="20" t="s">
        <v>71</v>
      </c>
      <c r="L15" s="21" t="s">
        <v>72</v>
      </c>
    </row>
    <row r="16" spans="1:12" ht="45" x14ac:dyDescent="0.25">
      <c r="A16" s="8">
        <v>15</v>
      </c>
      <c r="B16" s="19" t="s">
        <v>76</v>
      </c>
      <c r="C16" s="20" t="s">
        <v>14</v>
      </c>
      <c r="D16" s="20" t="s">
        <v>77</v>
      </c>
      <c r="E16" s="21" t="s">
        <v>78</v>
      </c>
      <c r="F16" s="22">
        <v>2</v>
      </c>
      <c r="G16" s="23"/>
      <c r="H16" s="10">
        <f>Table5[[#This Row],[Količina]]*Table5[[#This Row],[Jedinična cena]]</f>
        <v>0</v>
      </c>
      <c r="I16" s="24" t="s">
        <v>69</v>
      </c>
      <c r="J16" s="20" t="s">
        <v>70</v>
      </c>
      <c r="K16" s="20" t="s">
        <v>71</v>
      </c>
      <c r="L16" s="21" t="s">
        <v>72</v>
      </c>
    </row>
    <row r="17" spans="1:12" ht="45" x14ac:dyDescent="0.25">
      <c r="A17" s="18">
        <v>16</v>
      </c>
      <c r="B17" s="19" t="s">
        <v>79</v>
      </c>
      <c r="C17" s="20" t="s">
        <v>14</v>
      </c>
      <c r="D17" s="20" t="s">
        <v>80</v>
      </c>
      <c r="E17" s="21" t="s">
        <v>81</v>
      </c>
      <c r="F17" s="22">
        <v>2</v>
      </c>
      <c r="G17" s="23"/>
      <c r="H17" s="10">
        <f>Table5[[#This Row],[Količina]]*Table5[[#This Row],[Jedinična cena]]</f>
        <v>0</v>
      </c>
      <c r="I17" s="24" t="s">
        <v>69</v>
      </c>
      <c r="J17" s="20" t="s">
        <v>70</v>
      </c>
      <c r="K17" s="20" t="s">
        <v>71</v>
      </c>
      <c r="L17" s="21" t="s">
        <v>72</v>
      </c>
    </row>
    <row r="18" spans="1:12" ht="45" x14ac:dyDescent="0.25">
      <c r="A18" s="8">
        <v>17</v>
      </c>
      <c r="B18" s="19" t="s">
        <v>82</v>
      </c>
      <c r="C18" s="20" t="s">
        <v>14</v>
      </c>
      <c r="D18" s="20" t="s">
        <v>83</v>
      </c>
      <c r="E18" s="21" t="s">
        <v>84</v>
      </c>
      <c r="F18" s="22">
        <v>2</v>
      </c>
      <c r="G18" s="23"/>
      <c r="H18" s="10">
        <f>Table5[[#This Row],[Količina]]*Table5[[#This Row],[Jedinična cena]]</f>
        <v>0</v>
      </c>
      <c r="I18" s="24" t="s">
        <v>69</v>
      </c>
      <c r="J18" s="20" t="s">
        <v>70</v>
      </c>
      <c r="K18" s="20" t="s">
        <v>71</v>
      </c>
      <c r="L18" s="21" t="s">
        <v>72</v>
      </c>
    </row>
    <row r="19" spans="1:12" ht="45" x14ac:dyDescent="0.25">
      <c r="A19" s="18">
        <v>18</v>
      </c>
      <c r="B19" s="19" t="s">
        <v>85</v>
      </c>
      <c r="C19" s="20" t="s">
        <v>14</v>
      </c>
      <c r="D19" s="20" t="s">
        <v>86</v>
      </c>
      <c r="E19" s="21" t="s">
        <v>87</v>
      </c>
      <c r="F19" s="22">
        <v>1</v>
      </c>
      <c r="G19" s="23"/>
      <c r="H19" s="10">
        <f>Table5[[#This Row],[Količina]]*Table5[[#This Row],[Jedinična cena]]</f>
        <v>0</v>
      </c>
      <c r="I19" s="24" t="s">
        <v>69</v>
      </c>
      <c r="J19" s="20" t="s">
        <v>70</v>
      </c>
      <c r="K19" s="20" t="s">
        <v>71</v>
      </c>
      <c r="L19" s="21" t="s">
        <v>72</v>
      </c>
    </row>
    <row r="20" spans="1:12" ht="45" x14ac:dyDescent="0.25">
      <c r="A20" s="8">
        <v>19</v>
      </c>
      <c r="B20" s="19" t="s">
        <v>88</v>
      </c>
      <c r="C20" s="20" t="s">
        <v>14</v>
      </c>
      <c r="D20" s="20" t="s">
        <v>89</v>
      </c>
      <c r="E20" s="21" t="s">
        <v>90</v>
      </c>
      <c r="F20" s="22">
        <v>1</v>
      </c>
      <c r="G20" s="23"/>
      <c r="H20" s="10">
        <f>Table5[[#This Row],[Količina]]*Table5[[#This Row],[Jedinična cena]]</f>
        <v>0</v>
      </c>
      <c r="I20" s="24" t="s">
        <v>69</v>
      </c>
      <c r="J20" s="20" t="s">
        <v>70</v>
      </c>
      <c r="K20" s="20" t="s">
        <v>71</v>
      </c>
      <c r="L20" s="21" t="s">
        <v>72</v>
      </c>
    </row>
    <row r="21" spans="1:12" ht="45" x14ac:dyDescent="0.25">
      <c r="A21" s="18">
        <v>20</v>
      </c>
      <c r="B21" s="19" t="s">
        <v>91</v>
      </c>
      <c r="C21" s="20" t="s">
        <v>14</v>
      </c>
      <c r="D21" s="20" t="s">
        <v>92</v>
      </c>
      <c r="E21" s="21" t="s">
        <v>93</v>
      </c>
      <c r="F21" s="22">
        <v>2</v>
      </c>
      <c r="G21" s="23"/>
      <c r="H21" s="10">
        <f>Table5[[#This Row],[Količina]]*Table5[[#This Row],[Jedinična cena]]</f>
        <v>0</v>
      </c>
      <c r="I21" s="24" t="s">
        <v>69</v>
      </c>
      <c r="J21" s="20" t="s">
        <v>70</v>
      </c>
      <c r="K21" s="20" t="s">
        <v>71</v>
      </c>
      <c r="L21" s="21" t="s">
        <v>72</v>
      </c>
    </row>
    <row r="22" spans="1:12" ht="45" x14ac:dyDescent="0.25">
      <c r="A22" s="8">
        <v>21</v>
      </c>
      <c r="B22" s="19" t="s">
        <v>94</v>
      </c>
      <c r="C22" s="20" t="s">
        <v>14</v>
      </c>
      <c r="D22" s="20" t="s">
        <v>95</v>
      </c>
      <c r="E22" s="21" t="s">
        <v>96</v>
      </c>
      <c r="F22" s="22">
        <v>2</v>
      </c>
      <c r="G22" s="23"/>
      <c r="H22" s="10">
        <f>Table5[[#This Row],[Količina]]*Table5[[#This Row],[Jedinična cena]]</f>
        <v>0</v>
      </c>
      <c r="I22" s="24" t="s">
        <v>69</v>
      </c>
      <c r="J22" s="20" t="s">
        <v>70</v>
      </c>
      <c r="K22" s="20" t="s">
        <v>71</v>
      </c>
      <c r="L22" s="21" t="s">
        <v>72</v>
      </c>
    </row>
    <row r="23" spans="1:12" ht="60" x14ac:dyDescent="0.25">
      <c r="A23" s="18">
        <v>22</v>
      </c>
      <c r="B23" s="19" t="s">
        <v>97</v>
      </c>
      <c r="C23" s="20" t="s">
        <v>14</v>
      </c>
      <c r="D23" s="20" t="s">
        <v>42</v>
      </c>
      <c r="E23" s="21" t="s">
        <v>98</v>
      </c>
      <c r="F23" s="22">
        <v>3</v>
      </c>
      <c r="G23" s="23"/>
      <c r="H23" s="10">
        <f>Table5[[#This Row],[Količina]]*Table5[[#This Row],[Jedinična cena]]</f>
        <v>0</v>
      </c>
      <c r="I23" s="24" t="s">
        <v>37</v>
      </c>
      <c r="J23" s="20" t="s">
        <v>38</v>
      </c>
      <c r="K23" s="20" t="s">
        <v>99</v>
      </c>
      <c r="L23" s="21" t="s">
        <v>100</v>
      </c>
    </row>
    <row r="24" spans="1:12" ht="60" x14ac:dyDescent="0.25">
      <c r="A24" s="8">
        <v>23</v>
      </c>
      <c r="B24" s="19" t="s">
        <v>101</v>
      </c>
      <c r="C24" s="20" t="s">
        <v>14</v>
      </c>
      <c r="D24" s="20" t="s">
        <v>51</v>
      </c>
      <c r="E24" s="21" t="s">
        <v>102</v>
      </c>
      <c r="F24" s="22">
        <v>6</v>
      </c>
      <c r="G24" s="23"/>
      <c r="H24" s="10">
        <f>Table5[[#This Row],[Količina]]*Table5[[#This Row],[Jedinična cena]]</f>
        <v>0</v>
      </c>
      <c r="I24" s="24" t="s">
        <v>37</v>
      </c>
      <c r="J24" s="20" t="s">
        <v>38</v>
      </c>
      <c r="K24" s="20" t="s">
        <v>99</v>
      </c>
      <c r="L24" s="21" t="s">
        <v>100</v>
      </c>
    </row>
    <row r="25" spans="1:12" ht="60" x14ac:dyDescent="0.25">
      <c r="A25" s="18">
        <v>24</v>
      </c>
      <c r="B25" s="19" t="s">
        <v>103</v>
      </c>
      <c r="C25" s="20" t="s">
        <v>14</v>
      </c>
      <c r="D25" s="20" t="s">
        <v>45</v>
      </c>
      <c r="E25" s="21" t="s">
        <v>104</v>
      </c>
      <c r="F25" s="22">
        <v>3</v>
      </c>
      <c r="G25" s="23"/>
      <c r="H25" s="10">
        <f>Table5[[#This Row],[Količina]]*Table5[[#This Row],[Jedinična cena]]</f>
        <v>0</v>
      </c>
      <c r="I25" s="24" t="s">
        <v>37</v>
      </c>
      <c r="J25" s="20" t="s">
        <v>38</v>
      </c>
      <c r="K25" s="20" t="s">
        <v>99</v>
      </c>
      <c r="L25" s="21" t="s">
        <v>100</v>
      </c>
    </row>
    <row r="26" spans="1:12" ht="60" x14ac:dyDescent="0.25">
      <c r="A26" s="8">
        <v>25</v>
      </c>
      <c r="B26" s="19" t="s">
        <v>105</v>
      </c>
      <c r="C26" s="20" t="s">
        <v>14</v>
      </c>
      <c r="D26" s="20" t="s">
        <v>48</v>
      </c>
      <c r="E26" s="21" t="s">
        <v>106</v>
      </c>
      <c r="F26" s="22">
        <v>1</v>
      </c>
      <c r="G26" s="23"/>
      <c r="H26" s="10">
        <f>Table5[[#This Row],[Količina]]*Table5[[#This Row],[Jedinična cena]]</f>
        <v>0</v>
      </c>
      <c r="I26" s="24" t="s">
        <v>37</v>
      </c>
      <c r="J26" s="20" t="s">
        <v>38</v>
      </c>
      <c r="K26" s="20" t="s">
        <v>99</v>
      </c>
      <c r="L26" s="21" t="s">
        <v>100</v>
      </c>
    </row>
    <row r="27" spans="1:12" ht="60" x14ac:dyDescent="0.25">
      <c r="A27" s="18">
        <v>26</v>
      </c>
      <c r="B27" s="19" t="s">
        <v>107</v>
      </c>
      <c r="C27" s="20" t="s">
        <v>14</v>
      </c>
      <c r="D27" s="20" t="s">
        <v>108</v>
      </c>
      <c r="E27" s="21" t="s">
        <v>109</v>
      </c>
      <c r="F27" s="22">
        <v>1</v>
      </c>
      <c r="G27" s="23"/>
      <c r="H27" s="10">
        <f>Table5[[#This Row],[Količina]]*Table5[[#This Row],[Jedinična cena]]</f>
        <v>0</v>
      </c>
      <c r="I27" s="24" t="s">
        <v>37</v>
      </c>
      <c r="J27" s="20" t="s">
        <v>38</v>
      </c>
      <c r="K27" s="20" t="s">
        <v>99</v>
      </c>
      <c r="L27" s="21" t="s">
        <v>100</v>
      </c>
    </row>
    <row r="28" spans="1:12" x14ac:dyDescent="0.25">
      <c r="A28" s="12" t="s">
        <v>12</v>
      </c>
      <c r="B28" s="13"/>
      <c r="C28" s="13"/>
      <c r="D28" s="13"/>
      <c r="E28" s="14"/>
      <c r="F28" s="16">
        <f>SUBTOTAL(109,Table5[Količina])</f>
        <v>88</v>
      </c>
      <c r="G28" s="17"/>
      <c r="H28" s="15">
        <f>SUBTOTAL(109,Table5[Ukupna cena])</f>
        <v>0</v>
      </c>
      <c r="I28" s="12"/>
      <c r="J28" s="13"/>
      <c r="K28" s="13"/>
      <c r="L28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7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2012-05-21T08:46:42Z</dcterms:modified>
</cp:coreProperties>
</file>