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2" i="1"/>
  <c r="F17" i="1" l="1"/>
  <c r="H17" i="1" l="1"/>
</calcChain>
</file>

<file path=xl/sharedStrings.xml><?xml version="1.0" encoding="utf-8"?>
<sst xmlns="http://schemas.openxmlformats.org/spreadsheetml/2006/main" count="133" uniqueCount="79">
  <si>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</si>
  <si>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</si>
  <si>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</si>
  <si>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</si>
  <si>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</si>
  <si>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</si>
  <si>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</si>
  <si>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</si>
  <si>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</si>
  <si>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</si>
  <si>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</si>
  <si>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</si>
  <si>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</si>
  <si>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72257</t>
  </si>
  <si>
    <t>PerkinElmer</t>
  </si>
  <si>
    <t>#B0160917</t>
  </si>
  <si>
    <t xml:space="preserve">UV LAMP (DO 650 J) NO. 45006240 </t>
  </si>
  <si>
    <t>Prirodnomatematički fakultet u Kragujevacu</t>
  </si>
  <si>
    <t>Radoja Domanovića 12 34000 Kragujevac</t>
  </si>
  <si>
    <t>Živadin Bugarčić</t>
  </si>
  <si>
    <t>bugarcic@kg.ac.rs</t>
  </si>
  <si>
    <t>77158</t>
  </si>
  <si>
    <t>#12-0301</t>
  </si>
  <si>
    <t xml:space="preserve">Kiveta za digestiju KTG,250 mil,300x42 mm GERHARDT </t>
  </si>
  <si>
    <t>Institut za stočarstvo u Beogradu</t>
  </si>
  <si>
    <t>Auto put 16 11080 Beograd</t>
  </si>
  <si>
    <t>Čedomir Radović</t>
  </si>
  <si>
    <t>cedomirradovic.izs@gmail.com</t>
  </si>
  <si>
    <t>77159</t>
  </si>
  <si>
    <t>#12-0355</t>
  </si>
  <si>
    <t xml:space="preserve">Kombinovana elektroda za VAP 50, EMK/M, GERHARDT </t>
  </si>
  <si>
    <t>77168</t>
  </si>
  <si>
    <t>#N2025330</t>
  </si>
  <si>
    <t xml:space="preserve">Atomax HCL lampa Mg 1.5 ; PerkinElmer </t>
  </si>
  <si>
    <t>77169</t>
  </si>
  <si>
    <t>#N2025313</t>
  </si>
  <si>
    <t xml:space="preserve">Atomax HCL lampa Cu 1.5 ; PerkinElmer </t>
  </si>
  <si>
    <t>77170</t>
  </si>
  <si>
    <t>#N2025326</t>
  </si>
  <si>
    <t xml:space="preserve">Atomax HCL lampa K 1.5 ; PerkinElmer </t>
  </si>
  <si>
    <t>77171</t>
  </si>
  <si>
    <t>#N2025333</t>
  </si>
  <si>
    <t xml:space="preserve">Atomax HCL lampa Na 1.5 ; PerkinElmer </t>
  </si>
  <si>
    <t>80312</t>
  </si>
  <si>
    <t>#1571801</t>
  </si>
  <si>
    <t>Perkin Elmer UV/VIS dvozracni spektrofotometar LAMBDA 25 sa softverom WinLab V6.0, merni opseg 190-1100 nm, sa fiksnim propustnim opsegom od 1 nm, izvor svetlosti deuterijumska i halogena lampa sa automatskim prebacivanjem sa jedne na drugu lampu, Pe</t>
  </si>
  <si>
    <t>80313</t>
  </si>
  <si>
    <t>#1572040</t>
  </si>
  <si>
    <t xml:space="preserve">PerkinElmer Peltieov kit za Lambda 25/35/45 ukljucuje 9kiveta +1 kivetu za referentni uzorak sa maticnom plocom(L600500)PerkinElmer&lt;N1010566&gt; </t>
  </si>
  <si>
    <t>80314</t>
  </si>
  <si>
    <t>#1571868</t>
  </si>
  <si>
    <t xml:space="preserve">PerkinElmer Acc Board Kit LAMBDA 25/35/45PerkinElmer&lt;L6000500&gt;  </t>
  </si>
  <si>
    <t>80315</t>
  </si>
  <si>
    <t>#2550812</t>
  </si>
  <si>
    <t xml:space="preserve">Kiveta kvarcna sa poklopcem SUPRASIL, 3.5 ml, 10mm, 2kom/pak PerkinElmer&lt;B0631009&gt; </t>
  </si>
  <si>
    <t>80316</t>
  </si>
  <si>
    <t>#1571799</t>
  </si>
  <si>
    <t xml:space="preserve">PerkinElmer temperaturski kit za LAMBDA 25/35/45-kit za merenje temperature unutar kivete, kit ukljucuje i staklenu kivetu PerkinElmer&lt;B0185227&gt; </t>
  </si>
  <si>
    <t>83157</t>
  </si>
  <si>
    <t>#20 03 0264</t>
  </si>
  <si>
    <t xml:space="preserve">Zatvarači za krimpovanje staklenih bočica (Headspace-Cap, with Pharma-Fix-Septa, Butyl/PTFE, 50° shore A, 3.0 mm, (100kom)), La-Pha-Pack  </t>
  </si>
  <si>
    <t>Farmaceutski fakultet u Beogradu</t>
  </si>
  <si>
    <t>Vojvode Stepe 459 11000 Beograd</t>
  </si>
  <si>
    <t>Snežana Savić</t>
  </si>
  <si>
    <t>snexs@pharmacy.bg.ac.rs</t>
  </si>
  <si>
    <t>85261</t>
  </si>
  <si>
    <t>#N3050144/ Perkin Elmer</t>
  </si>
  <si>
    <t xml:space="preserve">Lampa za Mg, AAS </t>
  </si>
  <si>
    <t>Institut za tehnologiju nuklearnih i drugih mineralnih sirovina-ITMNS u Beogradu</t>
  </si>
  <si>
    <t>Franše d Eperea 86 11000 Beograd</t>
  </si>
  <si>
    <t>Vladan Milošević</t>
  </si>
  <si>
    <t>v.milosevic@itnms.ac.rs</t>
  </si>
  <si>
    <t>89257</t>
  </si>
  <si>
    <t>#1401955</t>
  </si>
  <si>
    <t xml:space="preserve">Standard za AAS,matrix modifier,0,2%Palladium nitrate,AccuStandard.100ml </t>
  </si>
  <si>
    <t>Tehnološki fakultet u Novom Sadu</t>
  </si>
  <si>
    <t>Bulevar Cara Lazara 1 21000 Novi Sad</t>
  </si>
  <si>
    <t>Biljana Škrbić</t>
  </si>
  <si>
    <t>biljana@tf.uns.ac.rs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</si>
</sst>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7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7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12</v>
      </c>
      <c r="G3" s="23"/>
      <c r="H3" s="10">
        <f>Table5[[#This Row],[Količina]]*Table5[[#This Row],[Jedinična cena]]</f>
        <v>0</v>
      </c>
      <c r="I3" s="24" t="s">
        <v>24</v>
      </c>
      <c r="J3" s="20" t="s">
        <v>25</v>
      </c>
      <c r="K3" s="20" t="s">
        <v>26</v>
      </c>
      <c r="L3" s="21" t="s">
        <v>27</v>
      </c>
    </row>
    <row r="4" spans="1:12" ht="45" x14ac:dyDescent="0.25">
      <c r="A4" s="8">
        <v>3</v>
      </c>
      <c r="B4" s="19" t="s">
        <v>28</v>
      </c>
      <c r="C4" s="20" t="s">
        <v>14</v>
      </c>
      <c r="D4" s="20" t="s">
        <v>29</v>
      </c>
      <c r="E4" s="21" t="s">
        <v>30</v>
      </c>
      <c r="F4" s="22">
        <v>1</v>
      </c>
      <c r="G4" s="23"/>
      <c r="H4" s="10">
        <f>Table5[[#This Row],[Količina]]*Table5[[#This Row],[Jedinična cena]]</f>
        <v>0</v>
      </c>
      <c r="I4" s="24" t="s">
        <v>24</v>
      </c>
      <c r="J4" s="20" t="s">
        <v>25</v>
      </c>
      <c r="K4" s="20" t="s">
        <v>26</v>
      </c>
      <c r="L4" s="21" t="s">
        <v>27</v>
      </c>
    </row>
    <row r="5" spans="1:12" ht="3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24</v>
      </c>
      <c r="J5" s="20" t="s">
        <v>25</v>
      </c>
      <c r="K5" s="20" t="s">
        <v>26</v>
      </c>
      <c r="L5" s="21" t="s">
        <v>27</v>
      </c>
    </row>
    <row r="6" spans="1:12" ht="30" x14ac:dyDescent="0.25">
      <c r="A6" s="8">
        <v>5</v>
      </c>
      <c r="B6" s="19" t="s">
        <v>34</v>
      </c>
      <c r="C6" s="20" t="s">
        <v>14</v>
      </c>
      <c r="D6" s="20" t="s">
        <v>35</v>
      </c>
      <c r="E6" s="21" t="s">
        <v>36</v>
      </c>
      <c r="F6" s="22">
        <v>1</v>
      </c>
      <c r="G6" s="23"/>
      <c r="H6" s="10">
        <f>Table5[[#This Row],[Količina]]*Table5[[#This Row],[Jedinična cena]]</f>
        <v>0</v>
      </c>
      <c r="I6" s="24" t="s">
        <v>24</v>
      </c>
      <c r="J6" s="20" t="s">
        <v>25</v>
      </c>
      <c r="K6" s="20" t="s">
        <v>26</v>
      </c>
      <c r="L6" s="21" t="s">
        <v>27</v>
      </c>
    </row>
    <row r="7" spans="1:12" ht="30" x14ac:dyDescent="0.25">
      <c r="A7" s="18">
        <v>6</v>
      </c>
      <c r="B7" s="19" t="s">
        <v>37</v>
      </c>
      <c r="C7" s="20" t="s">
        <v>14</v>
      </c>
      <c r="D7" s="20" t="s">
        <v>38</v>
      </c>
      <c r="E7" s="21" t="s">
        <v>39</v>
      </c>
      <c r="F7" s="22">
        <v>1</v>
      </c>
      <c r="G7" s="23"/>
      <c r="H7" s="10">
        <f>Table5[[#This Row],[Količina]]*Table5[[#This Row],[Jedinična cena]]</f>
        <v>0</v>
      </c>
      <c r="I7" s="24" t="s">
        <v>24</v>
      </c>
      <c r="J7" s="20" t="s">
        <v>25</v>
      </c>
      <c r="K7" s="20" t="s">
        <v>26</v>
      </c>
      <c r="L7" s="21" t="s">
        <v>27</v>
      </c>
    </row>
    <row r="8" spans="1:12" ht="30" x14ac:dyDescent="0.25">
      <c r="A8" s="8">
        <v>7</v>
      </c>
      <c r="B8" s="19" t="s">
        <v>40</v>
      </c>
      <c r="C8" s="20" t="s">
        <v>14</v>
      </c>
      <c r="D8" s="20" t="s">
        <v>41</v>
      </c>
      <c r="E8" s="21" t="s">
        <v>42</v>
      </c>
      <c r="F8" s="22">
        <v>1</v>
      </c>
      <c r="G8" s="23"/>
      <c r="H8" s="10">
        <f>Table5[[#This Row],[Količina]]*Table5[[#This Row],[Jedinična cena]]</f>
        <v>0</v>
      </c>
      <c r="I8" s="24" t="s">
        <v>24</v>
      </c>
      <c r="J8" s="20" t="s">
        <v>25</v>
      </c>
      <c r="K8" s="20" t="s">
        <v>26</v>
      </c>
      <c r="L8" s="21" t="s">
        <v>27</v>
      </c>
    </row>
    <row r="9" spans="1:12" ht="180" x14ac:dyDescent="0.25">
      <c r="A9" s="18">
        <v>8</v>
      </c>
      <c r="B9" s="19" t="s">
        <v>43</v>
      </c>
      <c r="C9" s="20" t="s">
        <v>14</v>
      </c>
      <c r="D9" s="20" t="s">
        <v>44</v>
      </c>
      <c r="E9" s="21" t="s">
        <v>45</v>
      </c>
      <c r="F9" s="22">
        <v>1</v>
      </c>
      <c r="G9" s="23"/>
      <c r="H9" s="10">
        <f>Table5[[#This Row],[Količina]]*Table5[[#This Row],[Jedinična cena]]</f>
        <v>0</v>
      </c>
      <c r="I9" s="24" t="s">
        <v>17</v>
      </c>
      <c r="J9" s="20" t="s">
        <v>18</v>
      </c>
      <c r="K9" s="20" t="s">
        <v>19</v>
      </c>
      <c r="L9" s="21" t="s">
        <v>20</v>
      </c>
    </row>
    <row r="10" spans="1:12" ht="105" x14ac:dyDescent="0.25">
      <c r="A10" s="8">
        <v>9</v>
      </c>
      <c r="B10" s="19" t="s">
        <v>46</v>
      </c>
      <c r="C10" s="20" t="s">
        <v>14</v>
      </c>
      <c r="D10" s="20" t="s">
        <v>47</v>
      </c>
      <c r="E10" s="21" t="s">
        <v>48</v>
      </c>
      <c r="F10" s="22">
        <v>1</v>
      </c>
      <c r="G10" s="23"/>
      <c r="H10" s="10">
        <f>Table5[[#This Row],[Količina]]*Table5[[#This Row],[Jedinična cena]]</f>
        <v>0</v>
      </c>
      <c r="I10" s="24" t="s">
        <v>17</v>
      </c>
      <c r="J10" s="20" t="s">
        <v>18</v>
      </c>
      <c r="K10" s="20" t="s">
        <v>19</v>
      </c>
      <c r="L10" s="21" t="s">
        <v>20</v>
      </c>
    </row>
    <row r="11" spans="1:12" ht="60" x14ac:dyDescent="0.25">
      <c r="A11" s="18">
        <v>10</v>
      </c>
      <c r="B11" s="19" t="s">
        <v>49</v>
      </c>
      <c r="C11" s="20" t="s">
        <v>14</v>
      </c>
      <c r="D11" s="20" t="s">
        <v>50</v>
      </c>
      <c r="E11" s="21" t="s">
        <v>51</v>
      </c>
      <c r="F11" s="22">
        <v>1</v>
      </c>
      <c r="G11" s="23"/>
      <c r="H11" s="10">
        <f>Table5[[#This Row],[Količina]]*Table5[[#This Row],[Jedinična cena]]</f>
        <v>0</v>
      </c>
      <c r="I11" s="24" t="s">
        <v>17</v>
      </c>
      <c r="J11" s="20" t="s">
        <v>18</v>
      </c>
      <c r="K11" s="20" t="s">
        <v>19</v>
      </c>
      <c r="L11" s="21" t="s">
        <v>20</v>
      </c>
    </row>
    <row r="12" spans="1:12" ht="60" x14ac:dyDescent="0.25">
      <c r="A12" s="8">
        <v>11</v>
      </c>
      <c r="B12" s="19" t="s">
        <v>52</v>
      </c>
      <c r="C12" s="20" t="s">
        <v>14</v>
      </c>
      <c r="D12" s="20" t="s">
        <v>53</v>
      </c>
      <c r="E12" s="21" t="s">
        <v>54</v>
      </c>
      <c r="F12" s="22">
        <v>5</v>
      </c>
      <c r="G12" s="23"/>
      <c r="H12" s="10">
        <f>Table5[[#This Row],[Količina]]*Table5[[#This Row],[Jedinična cena]]</f>
        <v>0</v>
      </c>
      <c r="I12" s="24" t="s">
        <v>17</v>
      </c>
      <c r="J12" s="20" t="s">
        <v>18</v>
      </c>
      <c r="K12" s="20" t="s">
        <v>19</v>
      </c>
      <c r="L12" s="21" t="s">
        <v>20</v>
      </c>
    </row>
    <row r="13" spans="1:12" ht="105" x14ac:dyDescent="0.25">
      <c r="A13" s="18">
        <v>12</v>
      </c>
      <c r="B13" s="19" t="s">
        <v>55</v>
      </c>
      <c r="C13" s="20" t="s">
        <v>14</v>
      </c>
      <c r="D13" s="20" t="s">
        <v>56</v>
      </c>
      <c r="E13" s="21" t="s">
        <v>57</v>
      </c>
      <c r="F13" s="22">
        <v>1</v>
      </c>
      <c r="G13" s="23"/>
      <c r="H13" s="10">
        <f>Table5[[#This Row],[Količina]]*Table5[[#This Row],[Jedinična cena]]</f>
        <v>0</v>
      </c>
      <c r="I13" s="24" t="s">
        <v>17</v>
      </c>
      <c r="J13" s="20" t="s">
        <v>18</v>
      </c>
      <c r="K13" s="20" t="s">
        <v>19</v>
      </c>
      <c r="L13" s="21" t="s">
        <v>20</v>
      </c>
    </row>
    <row r="14" spans="1:12" ht="105" x14ac:dyDescent="0.25">
      <c r="A14" s="8">
        <v>13</v>
      </c>
      <c r="B14" s="19" t="s">
        <v>58</v>
      </c>
      <c r="C14" s="20" t="s">
        <v>14</v>
      </c>
      <c r="D14" s="20" t="s">
        <v>59</v>
      </c>
      <c r="E14" s="21" t="s">
        <v>60</v>
      </c>
      <c r="F14" s="22">
        <v>3</v>
      </c>
      <c r="G14" s="23"/>
      <c r="H14" s="10">
        <f>Table5[[#This Row],[Količina]]*Table5[[#This Row],[Jedinična cena]]</f>
        <v>0</v>
      </c>
      <c r="I14" s="24" t="s">
        <v>61</v>
      </c>
      <c r="J14" s="20" t="s">
        <v>62</v>
      </c>
      <c r="K14" s="20" t="s">
        <v>63</v>
      </c>
      <c r="L14" s="21" t="s">
        <v>64</v>
      </c>
    </row>
    <row r="15" spans="1:12" ht="60" x14ac:dyDescent="0.25">
      <c r="A15" s="18">
        <v>14</v>
      </c>
      <c r="B15" s="19" t="s">
        <v>65</v>
      </c>
      <c r="C15" s="20" t="s">
        <v>14</v>
      </c>
      <c r="D15" s="20" t="s">
        <v>66</v>
      </c>
      <c r="E15" s="21" t="s">
        <v>67</v>
      </c>
      <c r="F15" s="22">
        <v>1</v>
      </c>
      <c r="G15" s="23"/>
      <c r="H15" s="10">
        <f>Table5[[#This Row],[Količina]]*Table5[[#This Row],[Jedinična cena]]</f>
        <v>0</v>
      </c>
      <c r="I15" s="24" t="s">
        <v>68</v>
      </c>
      <c r="J15" s="20" t="s">
        <v>69</v>
      </c>
      <c r="K15" s="20" t="s">
        <v>70</v>
      </c>
      <c r="L15" s="21" t="s">
        <v>71</v>
      </c>
    </row>
    <row r="16" spans="1:12" ht="60" x14ac:dyDescent="0.25">
      <c r="A16" s="8">
        <v>15</v>
      </c>
      <c r="B16" s="19" t="s">
        <v>72</v>
      </c>
      <c r="C16" s="20" t="s">
        <v>14</v>
      </c>
      <c r="D16" s="20" t="s">
        <v>73</v>
      </c>
      <c r="E16" s="21" t="s">
        <v>74</v>
      </c>
      <c r="F16" s="22">
        <v>1</v>
      </c>
      <c r="G16" s="23"/>
      <c r="H16" s="10">
        <f>Table5[[#This Row],[Količina]]*Table5[[#This Row],[Jedinična cena]]</f>
        <v>0</v>
      </c>
      <c r="I16" s="24" t="s">
        <v>75</v>
      </c>
      <c r="J16" s="20" t="s">
        <v>76</v>
      </c>
      <c r="K16" s="20" t="s">
        <v>77</v>
      </c>
      <c r="L16" s="21" t="s">
        <v>78</v>
      </c>
    </row>
    <row r="17" spans="1:12" x14ac:dyDescent="0.25">
      <c r="A17" s="12" t="s">
        <v>12</v>
      </c>
      <c r="B17" s="13"/>
      <c r="C17" s="13"/>
      <c r="D17" s="13"/>
      <c r="E17" s="14"/>
      <c r="F17" s="16">
        <f>SUBTOTAL(109,Table5[Količina])</f>
        <v>32</v>
      </c>
      <c r="G17" s="17"/>
      <c r="H17" s="15">
        <f>SUBTOTAL(109,Table5[Ukupna cena])</f>
        <v>0</v>
      </c>
      <c r="I17" s="12"/>
      <c r="J17" s="13"/>
      <c r="K17" s="13"/>
      <c r="L17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6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2012-05-21T08:33:11Z</dcterms:modified>
</cp:coreProperties>
</file>