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2" i="1"/>
  <c r="F12" i="1" l="1"/>
  <c r="H12" i="1" l="1"/>
</calcChain>
</file>

<file path=xl/sharedStrings.xml><?xml version="1.0" encoding="utf-8"?>
<sst xmlns="http://schemas.openxmlformats.org/spreadsheetml/2006/main" count="93" uniqueCount="64">
  <si>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</si>
  <si>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</si>
  <si>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</si>
  <si>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</si>
  <si>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</si>
  <si>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</si>
  <si>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</si>
  <si>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</si>
  <si>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</si>
  <si>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</si>
  <si>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</si>
  <si>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</si>
  <si>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Total</t>
  </si>
  <si>
    <t>73226</t>
  </si>
  <si>
    <t>Promega</t>
  </si>
  <si>
    <t>#E1960</t>
  </si>
  <si>
    <t xml:space="preserve">Dual-Luciferase® Reporter Assay System 10-Pack  </t>
  </si>
  <si>
    <t>Institut za molekularnu genetiku i genetičko inženjerstvo u Beogradu</t>
  </si>
  <si>
    <t>Vojvode Stepe 444 11000 Beograd</t>
  </si>
  <si>
    <t>Dragica Radojković</t>
  </si>
  <si>
    <t>dragica.radojkovic@gmail.com</t>
  </si>
  <si>
    <t>79117</t>
  </si>
  <si>
    <t>#G7341</t>
  </si>
  <si>
    <t xml:space="preserve">Anti-PARP p85 Fragment pAb </t>
  </si>
  <si>
    <t>Institut za biološka istraživanja `Siniša Stanković` u Beogradu</t>
  </si>
  <si>
    <t>29. novembar 142 11060 Beograd</t>
  </si>
  <si>
    <t>Goran Poznanović</t>
  </si>
  <si>
    <t>goranpoz@ibiss.bg.ac.rs</t>
  </si>
  <si>
    <t>79516</t>
  </si>
  <si>
    <t>#A1360</t>
  </si>
  <si>
    <t xml:space="preserve">pGEM®-T Easy Vector System I  </t>
  </si>
  <si>
    <t>Nataša Kovačević Grujičić</t>
  </si>
  <si>
    <t>grooy@eunet.rs</t>
  </si>
  <si>
    <t>79812</t>
  </si>
  <si>
    <t>#E1910</t>
  </si>
  <si>
    <t xml:space="preserve">Dual Luciferase Reporter Assay System </t>
  </si>
  <si>
    <t>Milena Stevanović</t>
  </si>
  <si>
    <t>stevanov@eunet.rs</t>
  </si>
  <si>
    <t>83753</t>
  </si>
  <si>
    <t xml:space="preserve">pGEM-T easy Vector Systems </t>
  </si>
  <si>
    <t>Branka Vasiljević</t>
  </si>
  <si>
    <t>vasiljb@eunet.rs</t>
  </si>
  <si>
    <t>83754</t>
  </si>
  <si>
    <t>#M1804</t>
  </si>
  <si>
    <t xml:space="preserve">T4 ligase </t>
  </si>
  <si>
    <t>86055</t>
  </si>
  <si>
    <t xml:space="preserve">Dual-Luciferase® Reporter Assay System, 100 assays </t>
  </si>
  <si>
    <t>Institut za nuklearne nauke `Vinča`</t>
  </si>
  <si>
    <t>Mike Petrovića Alasa 12 11001 Beograd</t>
  </si>
  <si>
    <t>Esma Isenovic</t>
  </si>
  <si>
    <t>isenovic@yahoo.com</t>
  </si>
  <si>
    <t>86056</t>
  </si>
  <si>
    <t>#E223</t>
  </si>
  <si>
    <t xml:space="preserve">pRL-SV40 Vector 20μg </t>
  </si>
  <si>
    <t>86057</t>
  </si>
  <si>
    <t>#E1741</t>
  </si>
  <si>
    <t xml:space="preserve">pGL3-Control Vector 20μg </t>
  </si>
  <si>
    <t>87936</t>
  </si>
  <si>
    <t>#G7790</t>
  </si>
  <si>
    <t xml:space="preserve">Apo-ONE® Homogeneous Caspase-3/7 Assay </t>
  </si>
  <si>
    <t>Prirodnomatematički fakultet u Novom Sadu</t>
  </si>
  <si>
    <t>Trg Dositeja Obradovića 3 21000 Novi Sad</t>
  </si>
  <si>
    <t>Gordana Grubor-Lajšić</t>
  </si>
  <si>
    <t>gordana.grubor-lajsic@dbe.uns.ac.rs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</si>
</sst>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hidden="1"/>
    </xf>
    <xf numFmtId="2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locked="0" hidden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164" fontId="0" fillId="0" borderId="6" xfId="0" applyNumberFormat="1" applyBorder="1" applyAlignment="1" applyProtection="1">
      <alignment horizontal="left" vertical="top" wrapText="1"/>
      <protection hidden="1"/>
    </xf>
    <xf numFmtId="164" fontId="0" fillId="0" borderId="4" xfId="0" applyNumberFormat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1" fontId="0" fillId="0" borderId="11" xfId="0" applyNumberFormat="1" applyBorder="1" applyAlignment="1" applyProtection="1">
      <alignment horizontal="left" vertical="top" wrapText="1"/>
      <protection hidden="1"/>
    </xf>
    <xf numFmtId="1" fontId="0" fillId="0" borderId="8" xfId="0" applyNumberFormat="1" applyBorder="1" applyAlignment="1" applyProtection="1">
      <alignment horizontal="left" vertical="top" wrapText="1"/>
      <protection hidden="1"/>
    </xf>
    <xf numFmtId="0" fontId="0" fillId="0" borderId="8" xfId="0" applyBorder="1" applyAlignment="1" applyProtection="1">
      <alignment horizontal="left" vertical="top" wrapText="1"/>
      <protection hidden="1"/>
    </xf>
    <xf numFmtId="0" fontId="0" fillId="0" borderId="9" xfId="0" applyBorder="1" applyAlignment="1" applyProtection="1">
      <alignment horizontal="left" vertical="top" wrapText="1"/>
      <protection hidden="1"/>
    </xf>
    <xf numFmtId="2" fontId="0" fillId="0" borderId="9" xfId="0" applyNumberFormat="1" applyBorder="1" applyAlignment="1" applyProtection="1">
      <alignment horizontal="left" vertical="top" wrapText="1"/>
      <protection hidden="1"/>
    </xf>
    <xf numFmtId="164" fontId="0" fillId="0" borderId="10" xfId="0" applyNumberFormat="1" applyBorder="1" applyAlignment="1" applyProtection="1">
      <alignment horizontal="left" vertical="top" wrapText="1"/>
      <protection locked="0" hidden="1"/>
    </xf>
    <xf numFmtId="0" fontId="0" fillId="0" borderId="11" xfId="0" applyBorder="1" applyAlignment="1" applyProtection="1">
      <alignment horizontal="left" vertical="top" wrapText="1"/>
      <protection hidden="1"/>
    </xf>
  </cellXfs>
  <cellStyles count="1">
    <cellStyle name="Normal" xfId="0" builtinId="0"/>
  </cellStyles>
  <dxfs count="30"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0" hidden="1"/>
    </dxf>
    <dxf>
      <numFmt numFmtId="2" formatCode="0.0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border>
        <top style="hair">
          <color theme="0" tint="-0.249977111117893"/>
        </top>
      </border>
    </dxf>
    <dxf>
      <protection locked="1" hidden="1"/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12" totalsRowCount="1" headerRowDxfId="29" dataDxfId="27" totalsRowDxfId="25" headerRowBorderDxfId="28" tableBorderDxfId="26" totalsRowBorderDxfId="24">
  <tableColumns count="12">
    <tableColumn id="2" name="Rb" totalsRowLabel="Total" dataDxfId="23" totalsRowDxfId="11"/>
    <tableColumn id="3" name="Id narudžbine" dataDxfId="22" totalsRowDxfId="10"/>
    <tableColumn id="4" name="Katalog" dataDxfId="21" totalsRowDxfId="9"/>
    <tableColumn id="5" name="Kataloški broj" dataDxfId="20" totalsRowDxfId="8"/>
    <tableColumn id="6" name="Opis dobra" dataDxfId="19" totalsRowDxfId="7"/>
    <tableColumn id="7" name="Količina" totalsRowFunction="sum" dataDxfId="18" totalsRowDxfId="6"/>
    <tableColumn id="8" name="Jedinična cena" dataDxfId="17" totalsRowDxfId="5"/>
    <tableColumn id="9" name="Ukupna cena" totalsRowFunction="sum" dataDxfId="16" totalsRowDxfId="4">
      <calculatedColumnFormula>Table5[[#This Row],[Količina]]*Table5[[#This Row],[Jedinična cena]]</calculatedColumnFormula>
    </tableColumn>
    <tableColumn id="10" name="Naziv institucije - mesto isporuke" dataDxfId="15" totalsRowDxfId="3"/>
    <tableColumn id="11" name="Adresa - mesto isporuke" dataDxfId="14" totalsRowDxfId="2"/>
    <tableColumn id="12" name="Primalac isporuke" dataDxfId="13" totalsRowDxfId="1"/>
    <tableColumn id="13" name="Email" dataDxfId="12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2"/>
  <sheetViews>
    <sheetView tabSelected="1" view="pageLayout" zoomScaleNormal="100" workbookViewId="0">
      <selection activeCell="G2" sqref="G2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60" x14ac:dyDescent="0.25">
      <c r="A2" s="8">
        <v>1</v>
      </c>
      <c r="B2" s="8" t="s">
        <v>13</v>
      </c>
      <c r="C2" s="8" t="s">
        <v>14</v>
      </c>
      <c r="D2" s="8" t="s">
        <v>15</v>
      </c>
      <c r="E2" s="8" t="s">
        <v>16</v>
      </c>
      <c r="F2" s="9">
        <v>1</v>
      </c>
      <c r="G2" s="11"/>
      <c r="H2" s="10">
        <f>Table5[[#This Row],[Količina]]*Table5[[#This Row],[Jedinična cena]]</f>
        <v>0</v>
      </c>
      <c r="I2" s="8" t="s">
        <v>17</v>
      </c>
      <c r="J2" s="8" t="s">
        <v>18</v>
      </c>
      <c r="K2" s="8" t="s">
        <v>19</v>
      </c>
      <c r="L2" s="8" t="s">
        <v>20</v>
      </c>
    </row>
    <row r="3" spans="1:12" ht="45" x14ac:dyDescent="0.25">
      <c r="A3" s="18">
        <v>2</v>
      </c>
      <c r="B3" s="19" t="s">
        <v>21</v>
      </c>
      <c r="C3" s="20" t="s">
        <v>14</v>
      </c>
      <c r="D3" s="20" t="s">
        <v>22</v>
      </c>
      <c r="E3" s="21" t="s">
        <v>23</v>
      </c>
      <c r="F3" s="22">
        <v>1</v>
      </c>
      <c r="G3" s="23"/>
      <c r="H3" s="10">
        <f>Table5[[#This Row],[Količina]]*Table5[[#This Row],[Jedinična cena]]</f>
        <v>0</v>
      </c>
      <c r="I3" s="24" t="s">
        <v>24</v>
      </c>
      <c r="J3" s="20" t="s">
        <v>25</v>
      </c>
      <c r="K3" s="20" t="s">
        <v>26</v>
      </c>
      <c r="L3" s="21" t="s">
        <v>27</v>
      </c>
    </row>
    <row r="4" spans="1:12" ht="60" x14ac:dyDescent="0.25">
      <c r="A4" s="8">
        <v>3</v>
      </c>
      <c r="B4" s="19" t="s">
        <v>28</v>
      </c>
      <c r="C4" s="20" t="s">
        <v>14</v>
      </c>
      <c r="D4" s="20" t="s">
        <v>29</v>
      </c>
      <c r="E4" s="21" t="s">
        <v>30</v>
      </c>
      <c r="F4" s="22">
        <v>1</v>
      </c>
      <c r="G4" s="23"/>
      <c r="H4" s="10">
        <f>Table5[[#This Row],[Količina]]*Table5[[#This Row],[Jedinična cena]]</f>
        <v>0</v>
      </c>
      <c r="I4" s="24" t="s">
        <v>17</v>
      </c>
      <c r="J4" s="20" t="s">
        <v>18</v>
      </c>
      <c r="K4" s="20" t="s">
        <v>31</v>
      </c>
      <c r="L4" s="21" t="s">
        <v>32</v>
      </c>
    </row>
    <row r="5" spans="1:12" ht="60" x14ac:dyDescent="0.25">
      <c r="A5" s="18">
        <v>4</v>
      </c>
      <c r="B5" s="19" t="s">
        <v>33</v>
      </c>
      <c r="C5" s="20" t="s">
        <v>14</v>
      </c>
      <c r="D5" s="20" t="s">
        <v>34</v>
      </c>
      <c r="E5" s="21" t="s">
        <v>35</v>
      </c>
      <c r="F5" s="22">
        <v>1</v>
      </c>
      <c r="G5" s="23"/>
      <c r="H5" s="10">
        <f>Table5[[#This Row],[Količina]]*Table5[[#This Row],[Jedinična cena]]</f>
        <v>0</v>
      </c>
      <c r="I5" s="24" t="s">
        <v>17</v>
      </c>
      <c r="J5" s="20" t="s">
        <v>18</v>
      </c>
      <c r="K5" s="20" t="s">
        <v>36</v>
      </c>
      <c r="L5" s="21" t="s">
        <v>37</v>
      </c>
    </row>
    <row r="6" spans="1:12" ht="60" x14ac:dyDescent="0.25">
      <c r="A6" s="8">
        <v>5</v>
      </c>
      <c r="B6" s="19" t="s">
        <v>38</v>
      </c>
      <c r="C6" s="20" t="s">
        <v>14</v>
      </c>
      <c r="D6" s="20" t="s">
        <v>29</v>
      </c>
      <c r="E6" s="21" t="s">
        <v>39</v>
      </c>
      <c r="F6" s="22">
        <v>1</v>
      </c>
      <c r="G6" s="23"/>
      <c r="H6" s="10">
        <f>Table5[[#This Row],[Količina]]*Table5[[#This Row],[Jedinična cena]]</f>
        <v>0</v>
      </c>
      <c r="I6" s="24" t="s">
        <v>17</v>
      </c>
      <c r="J6" s="20" t="s">
        <v>18</v>
      </c>
      <c r="K6" s="20" t="s">
        <v>40</v>
      </c>
      <c r="L6" s="21" t="s">
        <v>41</v>
      </c>
    </row>
    <row r="7" spans="1:12" ht="60" x14ac:dyDescent="0.25">
      <c r="A7" s="18">
        <v>6</v>
      </c>
      <c r="B7" s="19" t="s">
        <v>42</v>
      </c>
      <c r="C7" s="20" t="s">
        <v>14</v>
      </c>
      <c r="D7" s="20" t="s">
        <v>43</v>
      </c>
      <c r="E7" s="21" t="s">
        <v>44</v>
      </c>
      <c r="F7" s="22">
        <v>1</v>
      </c>
      <c r="G7" s="23"/>
      <c r="H7" s="10">
        <f>Table5[[#This Row],[Količina]]*Table5[[#This Row],[Jedinična cena]]</f>
        <v>0</v>
      </c>
      <c r="I7" s="24" t="s">
        <v>17</v>
      </c>
      <c r="J7" s="20" t="s">
        <v>18</v>
      </c>
      <c r="K7" s="20" t="s">
        <v>40</v>
      </c>
      <c r="L7" s="21" t="s">
        <v>41</v>
      </c>
    </row>
    <row r="8" spans="1:12" ht="30" x14ac:dyDescent="0.25">
      <c r="A8" s="8">
        <v>7</v>
      </c>
      <c r="B8" s="19" t="s">
        <v>45</v>
      </c>
      <c r="C8" s="20" t="s">
        <v>14</v>
      </c>
      <c r="D8" s="20" t="s">
        <v>34</v>
      </c>
      <c r="E8" s="21" t="s">
        <v>46</v>
      </c>
      <c r="F8" s="22">
        <v>1</v>
      </c>
      <c r="G8" s="23"/>
      <c r="H8" s="10">
        <f>Table5[[#This Row],[Količina]]*Table5[[#This Row],[Jedinična cena]]</f>
        <v>0</v>
      </c>
      <c r="I8" s="24" t="s">
        <v>47</v>
      </c>
      <c r="J8" s="20" t="s">
        <v>48</v>
      </c>
      <c r="K8" s="20" t="s">
        <v>49</v>
      </c>
      <c r="L8" s="21" t="s">
        <v>50</v>
      </c>
    </row>
    <row r="9" spans="1:12" ht="30" x14ac:dyDescent="0.25">
      <c r="A9" s="18">
        <v>8</v>
      </c>
      <c r="B9" s="19" t="s">
        <v>51</v>
      </c>
      <c r="C9" s="20" t="s">
        <v>14</v>
      </c>
      <c r="D9" s="20" t="s">
        <v>52</v>
      </c>
      <c r="E9" s="21" t="s">
        <v>53</v>
      </c>
      <c r="F9" s="22">
        <v>1</v>
      </c>
      <c r="G9" s="23"/>
      <c r="H9" s="10">
        <f>Table5[[#This Row],[Količina]]*Table5[[#This Row],[Jedinična cena]]</f>
        <v>0</v>
      </c>
      <c r="I9" s="24" t="s">
        <v>47</v>
      </c>
      <c r="J9" s="20" t="s">
        <v>48</v>
      </c>
      <c r="K9" s="20" t="s">
        <v>49</v>
      </c>
      <c r="L9" s="21" t="s">
        <v>50</v>
      </c>
    </row>
    <row r="10" spans="1:12" ht="30" x14ac:dyDescent="0.25">
      <c r="A10" s="8">
        <v>9</v>
      </c>
      <c r="B10" s="19" t="s">
        <v>54</v>
      </c>
      <c r="C10" s="20" t="s">
        <v>14</v>
      </c>
      <c r="D10" s="20" t="s">
        <v>55</v>
      </c>
      <c r="E10" s="21" t="s">
        <v>56</v>
      </c>
      <c r="F10" s="22">
        <v>1</v>
      </c>
      <c r="G10" s="23"/>
      <c r="H10" s="10">
        <f>Table5[[#This Row],[Količina]]*Table5[[#This Row],[Jedinična cena]]</f>
        <v>0</v>
      </c>
      <c r="I10" s="24" t="s">
        <v>47</v>
      </c>
      <c r="J10" s="20" t="s">
        <v>48</v>
      </c>
      <c r="K10" s="20" t="s">
        <v>49</v>
      </c>
      <c r="L10" s="21" t="s">
        <v>50</v>
      </c>
    </row>
    <row r="11" spans="1:12" ht="45" x14ac:dyDescent="0.25">
      <c r="A11" s="18">
        <v>10</v>
      </c>
      <c r="B11" s="19" t="s">
        <v>57</v>
      </c>
      <c r="C11" s="20" t="s">
        <v>14</v>
      </c>
      <c r="D11" s="20" t="s">
        <v>58</v>
      </c>
      <c r="E11" s="21" t="s">
        <v>59</v>
      </c>
      <c r="F11" s="22">
        <v>2</v>
      </c>
      <c r="G11" s="23"/>
      <c r="H11" s="10">
        <f>Table5[[#This Row],[Količina]]*Table5[[#This Row],[Jedinična cena]]</f>
        <v>0</v>
      </c>
      <c r="I11" s="24" t="s">
        <v>60</v>
      </c>
      <c r="J11" s="20" t="s">
        <v>61</v>
      </c>
      <c r="K11" s="20" t="s">
        <v>62</v>
      </c>
      <c r="L11" s="21" t="s">
        <v>63</v>
      </c>
    </row>
    <row r="12" spans="1:12" x14ac:dyDescent="0.25">
      <c r="A12" s="12" t="s">
        <v>12</v>
      </c>
      <c r="B12" s="13"/>
      <c r="C12" s="13"/>
      <c r="D12" s="13"/>
      <c r="E12" s="14"/>
      <c r="F12" s="16">
        <f>SUBTOTAL(109,Table5[Količina])</f>
        <v>11</v>
      </c>
      <c r="G12" s="17"/>
      <c r="H12" s="15">
        <f>SUBTOTAL(109,Table5[Ukupna cena])</f>
        <v>0</v>
      </c>
      <c r="I12" s="12"/>
      <c r="J12" s="13"/>
      <c r="K12" s="13"/>
      <c r="L12" s="14"/>
    </row>
  </sheetData>
  <sheetProtection password="EE42" sheet="1" objects="1" scenarios="1"/>
  <dataValidations count="1">
    <dataValidation type="decimal" allowBlank="1" showInputMessage="1" showErrorMessage="1" errorTitle="Greška kod unosa cene !" error="Cena mora biti iznos između 0,00 i 10.000.000,00 !" sqref="G2:G11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Miljan Simonovic</dc:creator>
  <cp:lastModifiedBy>Miljan Simonovic</cp:lastModifiedBy>
  <cp:lastPrinted>2011-11-24T09:24:04Z</cp:lastPrinted>
  <dcterms:created xsi:type="dcterms:W3CDTF">2011-11-23T11:42:12Z</dcterms:created>
  <dcterms:modified xsi:type="dcterms:W3CDTF">2012-05-18T14:42:47Z</dcterms:modified>
</cp:coreProperties>
</file>