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2" i="1"/>
  <c r="F58" i="1" l="1"/>
  <c r="H58" i="1" l="1"/>
</calcChain>
</file>

<file path=xl/sharedStrings.xml><?xml version="1.0" encoding="utf-8"?>
<sst xmlns="http://schemas.openxmlformats.org/spreadsheetml/2006/main" count="461" uniqueCount="251">
  <si>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</si>
  <si>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</si>
  <si>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</si>
  <si>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</si>
  <si>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</si>
  <si>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</si>
  <si>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</si>
  <si>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</si>
  <si>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</si>
  <si>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</si>
  <si>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</si>
  <si>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</si>
  <si>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</si>
  <si>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73219</t>
  </si>
  <si>
    <t>R&amp;D Systems</t>
  </si>
  <si>
    <t>#Z-001</t>
  </si>
  <si>
    <t xml:space="preserve">Human FABP1/L-FABP  ELISA Kit </t>
  </si>
  <si>
    <t>Medicinski fakultet u Beogradu</t>
  </si>
  <si>
    <t>Dr Subotića 8 11000 Beograd</t>
  </si>
  <si>
    <t>Amira Peco-Antić</t>
  </si>
  <si>
    <t>amira@udk.bg.ac.rs</t>
  </si>
  <si>
    <t>73523</t>
  </si>
  <si>
    <t>#AF6154</t>
  </si>
  <si>
    <t xml:space="preserve">Rat Cystatin C Affinity Purified Polyclonal Ab, Sheep IgG, 100 ug </t>
  </si>
  <si>
    <t>Medicinski fakultet u Novom Sadu</t>
  </si>
  <si>
    <t>Hajduk Veljkova 3 21000 Novi Sad</t>
  </si>
  <si>
    <t>Vesna Stojanović</t>
  </si>
  <si>
    <t>stojanovic@nsable.net</t>
  </si>
  <si>
    <t>73524</t>
  </si>
  <si>
    <t>#ab32360</t>
  </si>
  <si>
    <t xml:space="preserve">Anti-NFkB p105/p50 antibody (E381), 100ul </t>
  </si>
  <si>
    <t>73525</t>
  </si>
  <si>
    <t>#9585</t>
  </si>
  <si>
    <t xml:space="preserve">AutoWrite® White Slides Ground Edges 90° Clipped Corner; 50/cs, 50/1 </t>
  </si>
  <si>
    <t>73526</t>
  </si>
  <si>
    <t>#A1086,0500</t>
  </si>
  <si>
    <t xml:space="preserve">TRIS ultrapure, 500 g </t>
  </si>
  <si>
    <t>73527</t>
  </si>
  <si>
    <t>#TA-060-HDX</t>
  </si>
  <si>
    <t xml:space="preserve">DAB Plus Substrate, 2ml DAB Plus Chromogen, 60 ml </t>
  </si>
  <si>
    <t>73528</t>
  </si>
  <si>
    <t>#TL-060-HL</t>
  </si>
  <si>
    <t xml:space="preserve">UltraVision LP Detection System:HRP Polymer (Ready-To-Use), 60 ml </t>
  </si>
  <si>
    <t>74033</t>
  </si>
  <si>
    <t>#3093</t>
  </si>
  <si>
    <t xml:space="preserve">Dorsomorphin dihydrochloride, 10 mg, Tocris </t>
  </si>
  <si>
    <t>Institut za medicinska istraživanja u Beogradu</t>
  </si>
  <si>
    <t>Dr Subotica 4, PO BOX 721 11000 Beograd</t>
  </si>
  <si>
    <t>Diana Bugarski</t>
  </si>
  <si>
    <t>dianab@imi.bg.ac.rs</t>
  </si>
  <si>
    <t>74034</t>
  </si>
  <si>
    <t>#1099</t>
  </si>
  <si>
    <t xml:space="preserve">Forskolin, 10 mg, Tocris </t>
  </si>
  <si>
    <t>77652</t>
  </si>
  <si>
    <t>#4040-100-EB</t>
  </si>
  <si>
    <t xml:space="preserve">E. coli Formamidopyrimidine-DNA Glycosylase (Fpg), Trevigen, 500 U </t>
  </si>
  <si>
    <t>Institut za multidisciplinarna istraživanja u Beogradu</t>
  </si>
  <si>
    <t>Kneza Višeslava 1 11000 Beograd</t>
  </si>
  <si>
    <t>Mirjana Lenhardt</t>
  </si>
  <si>
    <t>lenhardt@imsi.rs</t>
  </si>
  <si>
    <t>78380</t>
  </si>
  <si>
    <t>#FMK 012</t>
  </si>
  <si>
    <t xml:space="preserve">Apostat </t>
  </si>
  <si>
    <t>Institut za biološka istraživanja `Siniša Stanković` u Beogradu</t>
  </si>
  <si>
    <t>29. novembar 142 11060 Beograd</t>
  </si>
  <si>
    <t>Stanislava Stošić-Grujičić</t>
  </si>
  <si>
    <t>duta@eunet.rs</t>
  </si>
  <si>
    <t>78381</t>
  </si>
  <si>
    <t>#MAB350</t>
  </si>
  <si>
    <t xml:space="preserve">Human/Mouse CXCL12/SDF1 Antibody  </t>
  </si>
  <si>
    <t>78382</t>
  </si>
  <si>
    <t>#BAF310</t>
  </si>
  <si>
    <t xml:space="preserve">Human/Mouse CXCL12/SDF1Biotinylated Antibody  </t>
  </si>
  <si>
    <t>78383</t>
  </si>
  <si>
    <t>#MAB506</t>
  </si>
  <si>
    <t xml:space="preserve">Rat IL-6 MAb (Clone 53325)  </t>
  </si>
  <si>
    <t>78384</t>
  </si>
  <si>
    <t>#BAF506</t>
  </si>
  <si>
    <t xml:space="preserve">Rat IL-6 Biotinylated Affinity Purified Pab  </t>
  </si>
  <si>
    <t>78385</t>
  </si>
  <si>
    <t>#AF-501-NA</t>
  </si>
  <si>
    <t xml:space="preserve">Rat IL-1 beta/IL-1F2 Affinity Purified Polyclonal Ab, Goat IgG </t>
  </si>
  <si>
    <t>78386</t>
  </si>
  <si>
    <t>#BAF501</t>
  </si>
  <si>
    <t xml:space="preserve">Rat IL-1 beta/IL-1F2 Biotinylated Affinity Purified PAb </t>
  </si>
  <si>
    <t>78387</t>
  </si>
  <si>
    <t>#MAB5851</t>
  </si>
  <si>
    <t xml:space="preserve">Rat IFN-gamma MAb (Clone 88928)  </t>
  </si>
  <si>
    <t>78388</t>
  </si>
  <si>
    <t>#BAF585</t>
  </si>
  <si>
    <t xml:space="preserve">Rat IFN-gamma Biotinylated Affinity Purified PAb  </t>
  </si>
  <si>
    <t>78389</t>
  </si>
  <si>
    <t>#FAB2535P</t>
  </si>
  <si>
    <t xml:space="preserve">Mouse MMR/CD206 Phycoerythrin Affinity Purified PAb, Goat IgG 100 tests </t>
  </si>
  <si>
    <t>78944</t>
  </si>
  <si>
    <t>#728-LS</t>
  </si>
  <si>
    <t xml:space="preserve">Recombinant human L-selectin/CD62L Fc chimera </t>
  </si>
  <si>
    <t>Institut za primenu nuklearne energije INEP u Beogradu</t>
  </si>
  <si>
    <t>Banatska 31b 11080 Beograd</t>
  </si>
  <si>
    <t>Miroslava Janković</t>
  </si>
  <si>
    <t>miraj@inep.co.rs</t>
  </si>
  <si>
    <t>79532</t>
  </si>
  <si>
    <t>#MB100B</t>
  </si>
  <si>
    <t xml:space="preserve">Mouse/Rat/Porcine TGF beta 1 Quantikine ELISA kit </t>
  </si>
  <si>
    <t>Ljiljana Sofronić-Milosavljević</t>
  </si>
  <si>
    <t>sofronic@inep.co.rs</t>
  </si>
  <si>
    <t>79533</t>
  </si>
  <si>
    <t>#AF1245</t>
  </si>
  <si>
    <t xml:space="preserve">Mouse Galectin 1 antibody, affinity purified polyclonal Ab (100 ug) </t>
  </si>
  <si>
    <t>79534</t>
  </si>
  <si>
    <t>#AF1197</t>
  </si>
  <si>
    <t xml:space="preserve">Mouse Galectin 3 antibody, affinity purified polyclonal Ab (100 ug) </t>
  </si>
  <si>
    <t>81061</t>
  </si>
  <si>
    <t>#NX50</t>
  </si>
  <si>
    <t xml:space="preserve">FITC Annexin V </t>
  </si>
  <si>
    <t>Institut za onkologiju i radiologiju Srbije u Beogradu</t>
  </si>
  <si>
    <t>Pasterova 14 11000 Beograd</t>
  </si>
  <si>
    <t>Siniša Radulović</t>
  </si>
  <si>
    <t>sinisar@ncrc.ac.rs</t>
  </si>
  <si>
    <t>81400</t>
  </si>
  <si>
    <t>#4677-096-K</t>
  </si>
  <si>
    <t xml:space="preserve">HT Universal Colorimetric, TREVIGEN </t>
  </si>
  <si>
    <t>Goran Poznanović</t>
  </si>
  <si>
    <t>goranpoz@ibiss.bg.ac.rs</t>
  </si>
  <si>
    <t>82245</t>
  </si>
  <si>
    <t>#240-B-002</t>
  </si>
  <si>
    <t xml:space="preserve">TGF-beta, 2 ug </t>
  </si>
  <si>
    <t>82246</t>
  </si>
  <si>
    <t>#355-BM-010</t>
  </si>
  <si>
    <t xml:space="preserve">Recombinant Human BMP-2, 10 ug    </t>
  </si>
  <si>
    <t>82584</t>
  </si>
  <si>
    <t>#BF10100</t>
  </si>
  <si>
    <t xml:space="preserve">Caspase-9 Colorimetric Assay </t>
  </si>
  <si>
    <t>Prirodnomatematički fakultet u Kragujevacu</t>
  </si>
  <si>
    <t>Radoja Domanovića 12 34000 Kragujevac</t>
  </si>
  <si>
    <t>Snežana Marković</t>
  </si>
  <si>
    <t>smarkovic@kg.ac.rs</t>
  </si>
  <si>
    <t>82585</t>
  </si>
  <si>
    <t>#MAB142</t>
  </si>
  <si>
    <t xml:space="preserve">Human Fas/TNFRSF6/CD95 Antibody </t>
  </si>
  <si>
    <t>82586</t>
  </si>
  <si>
    <t>#MAB3045</t>
  </si>
  <si>
    <t xml:space="preserve">VEGF </t>
  </si>
  <si>
    <t>82587</t>
  </si>
  <si>
    <t>#MAB9502</t>
  </si>
  <si>
    <t xml:space="preserve">Human iNOS aa781-789 </t>
  </si>
  <si>
    <t>83718</t>
  </si>
  <si>
    <t xml:space="preserve">#MAB1536-100 µg </t>
  </si>
  <si>
    <t xml:space="preserve">Human/Mouse/Rat HIF-1 alpha MAb (Clone 241809) </t>
  </si>
  <si>
    <t>Medicinski fakultet u Kragujevacu</t>
  </si>
  <si>
    <t>Svetozara Markovića 69 34000 Kragujevac</t>
  </si>
  <si>
    <t>Goran Babić</t>
  </si>
  <si>
    <t>ginbabic@medf.kg.ac.rs</t>
  </si>
  <si>
    <t>85164</t>
  </si>
  <si>
    <t>#206-IL-NA</t>
  </si>
  <si>
    <t xml:space="preserve">recombinanat human IL6 </t>
  </si>
  <si>
    <t>Ljiljana Vićovac Panić</t>
  </si>
  <si>
    <t>vicovac@inep.co.rs</t>
  </si>
  <si>
    <t>85165</t>
  </si>
  <si>
    <t>#AB-206-NA</t>
  </si>
  <si>
    <t xml:space="preserve">goat anti-human IL6 antibody </t>
  </si>
  <si>
    <t>85166</t>
  </si>
  <si>
    <t>#MAB 5676</t>
  </si>
  <si>
    <t xml:space="preserve">mouse anti-human integrin alpha1 antibody </t>
  </si>
  <si>
    <t>85708</t>
  </si>
  <si>
    <t>#FGRS-10</t>
  </si>
  <si>
    <t xml:space="preserve">Ipsogen - FusionQuant Standards Bcr-Abl b3a2 M-bcr  </t>
  </si>
  <si>
    <t>Institut za molekularnu genetiku i genetičko inženjerstvo u Beogradu</t>
  </si>
  <si>
    <t>Vojvode Stepe 444 11000 Beograd</t>
  </si>
  <si>
    <t>Sonja Pavlović</t>
  </si>
  <si>
    <t>sonya@sezampro.rs</t>
  </si>
  <si>
    <t>85709</t>
  </si>
  <si>
    <t>#CGRS-01</t>
  </si>
  <si>
    <t xml:space="preserve">Ipsogen - FusionQuant Standards Abl </t>
  </si>
  <si>
    <t>86427</t>
  </si>
  <si>
    <t>#HAF008</t>
  </si>
  <si>
    <t xml:space="preserve">Goat anti rabbit  IgG  HRP Affinity Purified Polyclonal Antibody , Secondary Antibody, 1 mL </t>
  </si>
  <si>
    <t>Hemijski fakultet u Beogradu</t>
  </si>
  <si>
    <t>Studentski trg 12-16 11000 Beograd</t>
  </si>
  <si>
    <t>Tanja Ćirković Veličković</t>
  </si>
  <si>
    <t>tcirkov@chem.bg.ac.rs</t>
  </si>
  <si>
    <t>87191</t>
  </si>
  <si>
    <t>#R1000</t>
  </si>
  <si>
    <t xml:space="preserve">Rat IL-10 Quantikine ELISA Kit, 1-plate </t>
  </si>
  <si>
    <t>Insitut za virusologiju,vakcine i serume `Torlak` u Beogradu</t>
  </si>
  <si>
    <t>(null)</t>
  </si>
  <si>
    <t>Mirjana Dimitrijević</t>
  </si>
  <si>
    <t>mdimitrijevic@torlakinstitut.com</t>
  </si>
  <si>
    <t>87192</t>
  </si>
  <si>
    <t xml:space="preserve">Mouse/Rat/Porcine/Canine TGF-beta 1 Quantikine ELISA Kit, 2nd Generation </t>
  </si>
  <si>
    <t>87193</t>
  </si>
  <si>
    <t>#KGE004B</t>
  </si>
  <si>
    <t xml:space="preserve">Prostaglandin E2 Parameter Assay Kit, 1 plate </t>
  </si>
  <si>
    <t>87392</t>
  </si>
  <si>
    <t>#DVE00</t>
  </si>
  <si>
    <t xml:space="preserve">R&amp;D systems Human VEGF Quantikine ELISA Kit  </t>
  </si>
  <si>
    <t>Nikola Tanić</t>
  </si>
  <si>
    <t>nikolata@ibiss.bg.ac.rs</t>
  </si>
  <si>
    <t>87942</t>
  </si>
  <si>
    <t>#DY522</t>
  </si>
  <si>
    <t xml:space="preserve">Rat IL-10 DuoSet </t>
  </si>
  <si>
    <t>Milena Kataranovski</t>
  </si>
  <si>
    <t>milena@ibiss.bg.ac.rs</t>
  </si>
  <si>
    <t>88001</t>
  </si>
  <si>
    <t xml:space="preserve">#AF3397 </t>
  </si>
  <si>
    <t xml:space="preserve">Human/Mouse/Rat 11 beta-HSD1 Affinity Purified PAb, Goat IgG   </t>
  </si>
  <si>
    <t>Selma Kanazir</t>
  </si>
  <si>
    <t>selkan@ibiss.bg.ac.rs</t>
  </si>
  <si>
    <t>88674</t>
  </si>
  <si>
    <t xml:space="preserve">#DEN00 </t>
  </si>
  <si>
    <t xml:space="preserve">Nitric Oxide Synthase (eNOS),endothelial, ELISA  </t>
  </si>
  <si>
    <t>Medicinski fakultet u Nišu</t>
  </si>
  <si>
    <t>Braće Taskovića 81 18000 Niš</t>
  </si>
  <si>
    <t>Dušica Pavlović</t>
  </si>
  <si>
    <t>pavlovic.dusica@gmail.com</t>
  </si>
  <si>
    <t>88675</t>
  </si>
  <si>
    <t xml:space="preserve">#DMP900 </t>
  </si>
  <si>
    <t xml:space="preserve">Human MMP-9 (Total) Quantikine ELISA kit  </t>
  </si>
  <si>
    <t>88676</t>
  </si>
  <si>
    <t xml:space="preserve">#MMPT90 </t>
  </si>
  <si>
    <t xml:space="preserve">Mouse Total MMP-9 Quantikine ELISA Kit   </t>
  </si>
  <si>
    <t>89478</t>
  </si>
  <si>
    <t>#H-RENA-050</t>
  </si>
  <si>
    <t xml:space="preserve">Human Urinary KIM-1 Strip Test </t>
  </si>
  <si>
    <t>89787</t>
  </si>
  <si>
    <t>#FAB1777C</t>
  </si>
  <si>
    <t xml:space="preserve">Anti-human Integrin αX/CD11c-PerCP </t>
  </si>
  <si>
    <t>Dejan Baskić</t>
  </si>
  <si>
    <t>dejan.baskic@gmail.com</t>
  </si>
  <si>
    <t>89788</t>
  </si>
  <si>
    <t>#FAB1774P</t>
  </si>
  <si>
    <t xml:space="preserve">Monoclonal  </t>
  </si>
  <si>
    <t>90338</t>
  </si>
  <si>
    <t># DY911</t>
  </si>
  <si>
    <t xml:space="preserve">Human Total MMP-9 DuoSet Kit </t>
  </si>
  <si>
    <t>Farmaceutski fakultet u Beogradu</t>
  </si>
  <si>
    <t>Vojvode Stepe 459 11000 Beograd</t>
  </si>
  <si>
    <t>Zorana Jelić-Ivanović</t>
  </si>
  <si>
    <t>zorana.jelic@pharmacy.bg.ac.rs</t>
  </si>
  <si>
    <t>90339</t>
  </si>
  <si>
    <t># DY970</t>
  </si>
  <si>
    <t xml:space="preserve">Human TIMP-1 DuoSet Kit </t>
  </si>
  <si>
    <t>90340</t>
  </si>
  <si>
    <t>#DY1449</t>
  </si>
  <si>
    <t xml:space="preserve">Human MMP-9/TIMP-1 Complex DuoSet Kit </t>
  </si>
  <si>
    <t>90352</t>
  </si>
  <si>
    <t>#DY1154</t>
  </si>
  <si>
    <t xml:space="preserve">Human Galectin-3 DuoSet </t>
  </si>
  <si>
    <t>90353</t>
  </si>
  <si>
    <t>#DY1826</t>
  </si>
  <si>
    <t xml:space="preserve">Human Pentraxin 3/TSG-14 DuoSet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</si>
</sst>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58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8"/>
  <sheetViews>
    <sheetView tabSelected="1" view="pageLayout" zoomScaleNormal="100" workbookViewId="0">
      <selection activeCell="G5" sqref="G5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45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1</v>
      </c>
      <c r="G3" s="23"/>
      <c r="H3" s="10">
        <f>Table5[[#This Row],[Količina]]*Table5[[#This Row],[Jedinična cena]]</f>
        <v>0</v>
      </c>
      <c r="I3" s="24" t="s">
        <v>24</v>
      </c>
      <c r="J3" s="20" t="s">
        <v>25</v>
      </c>
      <c r="K3" s="20" t="s">
        <v>26</v>
      </c>
      <c r="L3" s="21" t="s">
        <v>27</v>
      </c>
    </row>
    <row r="4" spans="1:12" ht="30" x14ac:dyDescent="0.25">
      <c r="A4" s="8">
        <v>3</v>
      </c>
      <c r="B4" s="19" t="s">
        <v>28</v>
      </c>
      <c r="C4" s="20" t="s">
        <v>14</v>
      </c>
      <c r="D4" s="20" t="s">
        <v>29</v>
      </c>
      <c r="E4" s="21" t="s">
        <v>30</v>
      </c>
      <c r="F4" s="22">
        <v>2</v>
      </c>
      <c r="G4" s="23"/>
      <c r="H4" s="10">
        <f>Table5[[#This Row],[Količina]]*Table5[[#This Row],[Jedinična cena]]</f>
        <v>0</v>
      </c>
      <c r="I4" s="24" t="s">
        <v>24</v>
      </c>
      <c r="J4" s="20" t="s">
        <v>25</v>
      </c>
      <c r="K4" s="20" t="s">
        <v>26</v>
      </c>
      <c r="L4" s="21" t="s">
        <v>27</v>
      </c>
    </row>
    <row r="5" spans="1:12" ht="45" x14ac:dyDescent="0.25">
      <c r="A5" s="18">
        <v>4</v>
      </c>
      <c r="B5" s="19" t="s">
        <v>31</v>
      </c>
      <c r="C5" s="20" t="s">
        <v>14</v>
      </c>
      <c r="D5" s="20" t="s">
        <v>32</v>
      </c>
      <c r="E5" s="21" t="s">
        <v>33</v>
      </c>
      <c r="F5" s="22">
        <v>15</v>
      </c>
      <c r="G5" s="23"/>
      <c r="H5" s="10">
        <f>Table5[[#This Row],[Količina]]*Table5[[#This Row],[Jedinična cena]]</f>
        <v>0</v>
      </c>
      <c r="I5" s="24" t="s">
        <v>24</v>
      </c>
      <c r="J5" s="20" t="s">
        <v>25</v>
      </c>
      <c r="K5" s="20" t="s">
        <v>26</v>
      </c>
      <c r="L5" s="21" t="s">
        <v>27</v>
      </c>
    </row>
    <row r="6" spans="1:12" ht="30" x14ac:dyDescent="0.25">
      <c r="A6" s="8">
        <v>5</v>
      </c>
      <c r="B6" s="19" t="s">
        <v>34</v>
      </c>
      <c r="C6" s="20" t="s">
        <v>14</v>
      </c>
      <c r="D6" s="20" t="s">
        <v>35</v>
      </c>
      <c r="E6" s="21" t="s">
        <v>36</v>
      </c>
      <c r="F6" s="22">
        <v>1</v>
      </c>
      <c r="G6" s="23"/>
      <c r="H6" s="10">
        <f>Table5[[#This Row],[Količina]]*Table5[[#This Row],[Jedinična cena]]</f>
        <v>0</v>
      </c>
      <c r="I6" s="24" t="s">
        <v>24</v>
      </c>
      <c r="J6" s="20" t="s">
        <v>25</v>
      </c>
      <c r="K6" s="20" t="s">
        <v>26</v>
      </c>
      <c r="L6" s="21" t="s">
        <v>27</v>
      </c>
    </row>
    <row r="7" spans="1:12" ht="45" x14ac:dyDescent="0.25">
      <c r="A7" s="18">
        <v>6</v>
      </c>
      <c r="B7" s="19" t="s">
        <v>37</v>
      </c>
      <c r="C7" s="20" t="s">
        <v>14</v>
      </c>
      <c r="D7" s="20" t="s">
        <v>38</v>
      </c>
      <c r="E7" s="21" t="s">
        <v>39</v>
      </c>
      <c r="F7" s="22">
        <v>1</v>
      </c>
      <c r="G7" s="23"/>
      <c r="H7" s="10">
        <f>Table5[[#This Row],[Količina]]*Table5[[#This Row],[Jedinična cena]]</f>
        <v>0</v>
      </c>
      <c r="I7" s="24" t="s">
        <v>24</v>
      </c>
      <c r="J7" s="20" t="s">
        <v>25</v>
      </c>
      <c r="K7" s="20" t="s">
        <v>26</v>
      </c>
      <c r="L7" s="21" t="s">
        <v>27</v>
      </c>
    </row>
    <row r="8" spans="1:12" ht="45" x14ac:dyDescent="0.25">
      <c r="A8" s="8">
        <v>7</v>
      </c>
      <c r="B8" s="19" t="s">
        <v>40</v>
      </c>
      <c r="C8" s="20" t="s">
        <v>14</v>
      </c>
      <c r="D8" s="20" t="s">
        <v>41</v>
      </c>
      <c r="E8" s="21" t="s">
        <v>42</v>
      </c>
      <c r="F8" s="22">
        <v>1</v>
      </c>
      <c r="G8" s="23"/>
      <c r="H8" s="10">
        <f>Table5[[#This Row],[Količina]]*Table5[[#This Row],[Jedinična cena]]</f>
        <v>0</v>
      </c>
      <c r="I8" s="24" t="s">
        <v>24</v>
      </c>
      <c r="J8" s="20" t="s">
        <v>25</v>
      </c>
      <c r="K8" s="20" t="s">
        <v>26</v>
      </c>
      <c r="L8" s="21" t="s">
        <v>27</v>
      </c>
    </row>
    <row r="9" spans="1:12" ht="45" x14ac:dyDescent="0.25">
      <c r="A9" s="18">
        <v>8</v>
      </c>
      <c r="B9" s="19" t="s">
        <v>43</v>
      </c>
      <c r="C9" s="20" t="s">
        <v>14</v>
      </c>
      <c r="D9" s="20" t="s">
        <v>44</v>
      </c>
      <c r="E9" s="21" t="s">
        <v>45</v>
      </c>
      <c r="F9" s="22">
        <v>1</v>
      </c>
      <c r="G9" s="23"/>
      <c r="H9" s="10">
        <f>Table5[[#This Row],[Količina]]*Table5[[#This Row],[Jedinična cena]]</f>
        <v>0</v>
      </c>
      <c r="I9" s="24" t="s">
        <v>46</v>
      </c>
      <c r="J9" s="20" t="s">
        <v>47</v>
      </c>
      <c r="K9" s="20" t="s">
        <v>48</v>
      </c>
      <c r="L9" s="21" t="s">
        <v>49</v>
      </c>
    </row>
    <row r="10" spans="1:12" ht="30" x14ac:dyDescent="0.25">
      <c r="A10" s="8">
        <v>9</v>
      </c>
      <c r="B10" s="19" t="s">
        <v>50</v>
      </c>
      <c r="C10" s="20" t="s">
        <v>14</v>
      </c>
      <c r="D10" s="20" t="s">
        <v>51</v>
      </c>
      <c r="E10" s="21" t="s">
        <v>52</v>
      </c>
      <c r="F10" s="22">
        <v>1</v>
      </c>
      <c r="G10" s="23"/>
      <c r="H10" s="10">
        <f>Table5[[#This Row],[Količina]]*Table5[[#This Row],[Jedinična cena]]</f>
        <v>0</v>
      </c>
      <c r="I10" s="24" t="s">
        <v>46</v>
      </c>
      <c r="J10" s="20" t="s">
        <v>47</v>
      </c>
      <c r="K10" s="20" t="s">
        <v>48</v>
      </c>
      <c r="L10" s="21" t="s">
        <v>49</v>
      </c>
    </row>
    <row r="11" spans="1:12" ht="60" x14ac:dyDescent="0.25">
      <c r="A11" s="18">
        <v>10</v>
      </c>
      <c r="B11" s="19" t="s">
        <v>53</v>
      </c>
      <c r="C11" s="20" t="s">
        <v>14</v>
      </c>
      <c r="D11" s="20" t="s">
        <v>54</v>
      </c>
      <c r="E11" s="21" t="s">
        <v>55</v>
      </c>
      <c r="F11" s="22">
        <v>1</v>
      </c>
      <c r="G11" s="23"/>
      <c r="H11" s="10">
        <f>Table5[[#This Row],[Količina]]*Table5[[#This Row],[Jedinična cena]]</f>
        <v>0</v>
      </c>
      <c r="I11" s="24" t="s">
        <v>56</v>
      </c>
      <c r="J11" s="20" t="s">
        <v>57</v>
      </c>
      <c r="K11" s="20" t="s">
        <v>58</v>
      </c>
      <c r="L11" s="21" t="s">
        <v>59</v>
      </c>
    </row>
    <row r="12" spans="1:12" ht="45" x14ac:dyDescent="0.25">
      <c r="A12" s="8">
        <v>11</v>
      </c>
      <c r="B12" s="19" t="s">
        <v>60</v>
      </c>
      <c r="C12" s="20" t="s">
        <v>14</v>
      </c>
      <c r="D12" s="20" t="s">
        <v>61</v>
      </c>
      <c r="E12" s="21" t="s">
        <v>62</v>
      </c>
      <c r="F12" s="22">
        <v>1</v>
      </c>
      <c r="G12" s="23"/>
      <c r="H12" s="10">
        <f>Table5[[#This Row],[Količina]]*Table5[[#This Row],[Jedinična cena]]</f>
        <v>0</v>
      </c>
      <c r="I12" s="24" t="s">
        <v>63</v>
      </c>
      <c r="J12" s="20" t="s">
        <v>64</v>
      </c>
      <c r="K12" s="20" t="s">
        <v>65</v>
      </c>
      <c r="L12" s="21" t="s">
        <v>66</v>
      </c>
    </row>
    <row r="13" spans="1:12" ht="45" x14ac:dyDescent="0.25">
      <c r="A13" s="18">
        <v>12</v>
      </c>
      <c r="B13" s="19" t="s">
        <v>67</v>
      </c>
      <c r="C13" s="20" t="s">
        <v>14</v>
      </c>
      <c r="D13" s="20" t="s">
        <v>68</v>
      </c>
      <c r="E13" s="21" t="s">
        <v>69</v>
      </c>
      <c r="F13" s="22">
        <v>1</v>
      </c>
      <c r="G13" s="23"/>
      <c r="H13" s="10">
        <f>Table5[[#This Row],[Količina]]*Table5[[#This Row],[Jedinična cena]]</f>
        <v>0</v>
      </c>
      <c r="I13" s="24" t="s">
        <v>63</v>
      </c>
      <c r="J13" s="20" t="s">
        <v>64</v>
      </c>
      <c r="K13" s="20" t="s">
        <v>65</v>
      </c>
      <c r="L13" s="21" t="s">
        <v>66</v>
      </c>
    </row>
    <row r="14" spans="1:12" ht="45" x14ac:dyDescent="0.25">
      <c r="A14" s="8">
        <v>13</v>
      </c>
      <c r="B14" s="19" t="s">
        <v>70</v>
      </c>
      <c r="C14" s="20" t="s">
        <v>14</v>
      </c>
      <c r="D14" s="20" t="s">
        <v>71</v>
      </c>
      <c r="E14" s="21" t="s">
        <v>72</v>
      </c>
      <c r="F14" s="22">
        <v>1</v>
      </c>
      <c r="G14" s="23"/>
      <c r="H14" s="10">
        <f>Table5[[#This Row],[Količina]]*Table5[[#This Row],[Jedinična cena]]</f>
        <v>0</v>
      </c>
      <c r="I14" s="24" t="s">
        <v>63</v>
      </c>
      <c r="J14" s="20" t="s">
        <v>64</v>
      </c>
      <c r="K14" s="20" t="s">
        <v>65</v>
      </c>
      <c r="L14" s="21" t="s">
        <v>66</v>
      </c>
    </row>
    <row r="15" spans="1:12" ht="45" x14ac:dyDescent="0.25">
      <c r="A15" s="18">
        <v>14</v>
      </c>
      <c r="B15" s="19" t="s">
        <v>73</v>
      </c>
      <c r="C15" s="20" t="s">
        <v>14</v>
      </c>
      <c r="D15" s="20" t="s">
        <v>74</v>
      </c>
      <c r="E15" s="21" t="s">
        <v>75</v>
      </c>
      <c r="F15" s="22">
        <v>1</v>
      </c>
      <c r="G15" s="23"/>
      <c r="H15" s="10">
        <f>Table5[[#This Row],[Količina]]*Table5[[#This Row],[Jedinična cena]]</f>
        <v>0</v>
      </c>
      <c r="I15" s="24" t="s">
        <v>63</v>
      </c>
      <c r="J15" s="20" t="s">
        <v>64</v>
      </c>
      <c r="K15" s="20" t="s">
        <v>65</v>
      </c>
      <c r="L15" s="21" t="s">
        <v>66</v>
      </c>
    </row>
    <row r="16" spans="1:12" ht="45" x14ac:dyDescent="0.25">
      <c r="A16" s="8">
        <v>15</v>
      </c>
      <c r="B16" s="19" t="s">
        <v>76</v>
      </c>
      <c r="C16" s="20" t="s">
        <v>14</v>
      </c>
      <c r="D16" s="20" t="s">
        <v>77</v>
      </c>
      <c r="E16" s="21" t="s">
        <v>78</v>
      </c>
      <c r="F16" s="22">
        <v>1</v>
      </c>
      <c r="G16" s="23"/>
      <c r="H16" s="10">
        <f>Table5[[#This Row],[Količina]]*Table5[[#This Row],[Jedinična cena]]</f>
        <v>0</v>
      </c>
      <c r="I16" s="24" t="s">
        <v>63</v>
      </c>
      <c r="J16" s="20" t="s">
        <v>64</v>
      </c>
      <c r="K16" s="20" t="s">
        <v>65</v>
      </c>
      <c r="L16" s="21" t="s">
        <v>66</v>
      </c>
    </row>
    <row r="17" spans="1:12" ht="45" x14ac:dyDescent="0.25">
      <c r="A17" s="18">
        <v>16</v>
      </c>
      <c r="B17" s="19" t="s">
        <v>79</v>
      </c>
      <c r="C17" s="20" t="s">
        <v>14</v>
      </c>
      <c r="D17" s="20" t="s">
        <v>80</v>
      </c>
      <c r="E17" s="21" t="s">
        <v>81</v>
      </c>
      <c r="F17" s="22">
        <v>1</v>
      </c>
      <c r="G17" s="23"/>
      <c r="H17" s="10">
        <f>Table5[[#This Row],[Količina]]*Table5[[#This Row],[Jedinična cena]]</f>
        <v>0</v>
      </c>
      <c r="I17" s="24" t="s">
        <v>63</v>
      </c>
      <c r="J17" s="20" t="s">
        <v>64</v>
      </c>
      <c r="K17" s="20" t="s">
        <v>65</v>
      </c>
      <c r="L17" s="21" t="s">
        <v>66</v>
      </c>
    </row>
    <row r="18" spans="1:12" ht="45" x14ac:dyDescent="0.25">
      <c r="A18" s="8">
        <v>17</v>
      </c>
      <c r="B18" s="19" t="s">
        <v>82</v>
      </c>
      <c r="C18" s="20" t="s">
        <v>14</v>
      </c>
      <c r="D18" s="20" t="s">
        <v>83</v>
      </c>
      <c r="E18" s="21" t="s">
        <v>84</v>
      </c>
      <c r="F18" s="22">
        <v>1</v>
      </c>
      <c r="G18" s="23"/>
      <c r="H18" s="10">
        <f>Table5[[#This Row],[Količina]]*Table5[[#This Row],[Jedinična cena]]</f>
        <v>0</v>
      </c>
      <c r="I18" s="24" t="s">
        <v>63</v>
      </c>
      <c r="J18" s="20" t="s">
        <v>64</v>
      </c>
      <c r="K18" s="20" t="s">
        <v>65</v>
      </c>
      <c r="L18" s="21" t="s">
        <v>66</v>
      </c>
    </row>
    <row r="19" spans="1:12" ht="45" x14ac:dyDescent="0.25">
      <c r="A19" s="18">
        <v>18</v>
      </c>
      <c r="B19" s="19" t="s">
        <v>85</v>
      </c>
      <c r="C19" s="20" t="s">
        <v>14</v>
      </c>
      <c r="D19" s="20" t="s">
        <v>86</v>
      </c>
      <c r="E19" s="21" t="s">
        <v>87</v>
      </c>
      <c r="F19" s="22">
        <v>1</v>
      </c>
      <c r="G19" s="23"/>
      <c r="H19" s="10">
        <f>Table5[[#This Row],[Količina]]*Table5[[#This Row],[Jedinična cena]]</f>
        <v>0</v>
      </c>
      <c r="I19" s="24" t="s">
        <v>63</v>
      </c>
      <c r="J19" s="20" t="s">
        <v>64</v>
      </c>
      <c r="K19" s="20" t="s">
        <v>65</v>
      </c>
      <c r="L19" s="21" t="s">
        <v>66</v>
      </c>
    </row>
    <row r="20" spans="1:12" ht="45" x14ac:dyDescent="0.25">
      <c r="A20" s="8">
        <v>19</v>
      </c>
      <c r="B20" s="19" t="s">
        <v>88</v>
      </c>
      <c r="C20" s="20" t="s">
        <v>14</v>
      </c>
      <c r="D20" s="20" t="s">
        <v>89</v>
      </c>
      <c r="E20" s="21" t="s">
        <v>90</v>
      </c>
      <c r="F20" s="22">
        <v>1</v>
      </c>
      <c r="G20" s="23"/>
      <c r="H20" s="10">
        <f>Table5[[#This Row],[Količina]]*Table5[[#This Row],[Jedinična cena]]</f>
        <v>0</v>
      </c>
      <c r="I20" s="24" t="s">
        <v>63</v>
      </c>
      <c r="J20" s="20" t="s">
        <v>64</v>
      </c>
      <c r="K20" s="20" t="s">
        <v>65</v>
      </c>
      <c r="L20" s="21" t="s">
        <v>66</v>
      </c>
    </row>
    <row r="21" spans="1:12" ht="60" x14ac:dyDescent="0.25">
      <c r="A21" s="18">
        <v>20</v>
      </c>
      <c r="B21" s="19" t="s">
        <v>91</v>
      </c>
      <c r="C21" s="20" t="s">
        <v>14</v>
      </c>
      <c r="D21" s="20" t="s">
        <v>92</v>
      </c>
      <c r="E21" s="21" t="s">
        <v>93</v>
      </c>
      <c r="F21" s="22">
        <v>1</v>
      </c>
      <c r="G21" s="23"/>
      <c r="H21" s="10">
        <f>Table5[[#This Row],[Količina]]*Table5[[#This Row],[Jedinična cena]]</f>
        <v>0</v>
      </c>
      <c r="I21" s="24" t="s">
        <v>63</v>
      </c>
      <c r="J21" s="20" t="s">
        <v>64</v>
      </c>
      <c r="K21" s="20" t="s">
        <v>65</v>
      </c>
      <c r="L21" s="21" t="s">
        <v>66</v>
      </c>
    </row>
    <row r="22" spans="1:12" ht="45" x14ac:dyDescent="0.25">
      <c r="A22" s="8">
        <v>21</v>
      </c>
      <c r="B22" s="19" t="s">
        <v>94</v>
      </c>
      <c r="C22" s="20" t="s">
        <v>14</v>
      </c>
      <c r="D22" s="20" t="s">
        <v>95</v>
      </c>
      <c r="E22" s="21" t="s">
        <v>96</v>
      </c>
      <c r="F22" s="22">
        <v>1</v>
      </c>
      <c r="G22" s="23"/>
      <c r="H22" s="10">
        <f>Table5[[#This Row],[Količina]]*Table5[[#This Row],[Jedinična cena]]</f>
        <v>0</v>
      </c>
      <c r="I22" s="24" t="s">
        <v>97</v>
      </c>
      <c r="J22" s="20" t="s">
        <v>98</v>
      </c>
      <c r="K22" s="20" t="s">
        <v>99</v>
      </c>
      <c r="L22" s="21" t="s">
        <v>100</v>
      </c>
    </row>
    <row r="23" spans="1:12" ht="45" x14ac:dyDescent="0.25">
      <c r="A23" s="18">
        <v>22</v>
      </c>
      <c r="B23" s="19" t="s">
        <v>101</v>
      </c>
      <c r="C23" s="20" t="s">
        <v>14</v>
      </c>
      <c r="D23" s="20" t="s">
        <v>102</v>
      </c>
      <c r="E23" s="21" t="s">
        <v>103</v>
      </c>
      <c r="F23" s="22">
        <v>2</v>
      </c>
      <c r="G23" s="23"/>
      <c r="H23" s="10">
        <f>Table5[[#This Row],[Količina]]*Table5[[#This Row],[Jedinična cena]]</f>
        <v>0</v>
      </c>
      <c r="I23" s="24" t="s">
        <v>97</v>
      </c>
      <c r="J23" s="20" t="s">
        <v>98</v>
      </c>
      <c r="K23" s="20" t="s">
        <v>104</v>
      </c>
      <c r="L23" s="21" t="s">
        <v>105</v>
      </c>
    </row>
    <row r="24" spans="1:12" ht="45" x14ac:dyDescent="0.25">
      <c r="A24" s="8">
        <v>23</v>
      </c>
      <c r="B24" s="19" t="s">
        <v>106</v>
      </c>
      <c r="C24" s="20" t="s">
        <v>14</v>
      </c>
      <c r="D24" s="20" t="s">
        <v>107</v>
      </c>
      <c r="E24" s="21" t="s">
        <v>108</v>
      </c>
      <c r="F24" s="22">
        <v>1</v>
      </c>
      <c r="G24" s="23"/>
      <c r="H24" s="10">
        <f>Table5[[#This Row],[Količina]]*Table5[[#This Row],[Jedinična cena]]</f>
        <v>0</v>
      </c>
      <c r="I24" s="24" t="s">
        <v>97</v>
      </c>
      <c r="J24" s="20" t="s">
        <v>98</v>
      </c>
      <c r="K24" s="20" t="s">
        <v>104</v>
      </c>
      <c r="L24" s="21" t="s">
        <v>105</v>
      </c>
    </row>
    <row r="25" spans="1:12" ht="45" x14ac:dyDescent="0.25">
      <c r="A25" s="18">
        <v>24</v>
      </c>
      <c r="B25" s="19" t="s">
        <v>109</v>
      </c>
      <c r="C25" s="20" t="s">
        <v>14</v>
      </c>
      <c r="D25" s="20" t="s">
        <v>110</v>
      </c>
      <c r="E25" s="21" t="s">
        <v>111</v>
      </c>
      <c r="F25" s="22">
        <v>1</v>
      </c>
      <c r="G25" s="23"/>
      <c r="H25" s="10">
        <f>Table5[[#This Row],[Količina]]*Table5[[#This Row],[Jedinična cena]]</f>
        <v>0</v>
      </c>
      <c r="I25" s="24" t="s">
        <v>97</v>
      </c>
      <c r="J25" s="20" t="s">
        <v>98</v>
      </c>
      <c r="K25" s="20" t="s">
        <v>104</v>
      </c>
      <c r="L25" s="21" t="s">
        <v>105</v>
      </c>
    </row>
    <row r="26" spans="1:12" ht="45" x14ac:dyDescent="0.25">
      <c r="A26" s="8">
        <v>25</v>
      </c>
      <c r="B26" s="19" t="s">
        <v>112</v>
      </c>
      <c r="C26" s="20" t="s">
        <v>14</v>
      </c>
      <c r="D26" s="20" t="s">
        <v>113</v>
      </c>
      <c r="E26" s="21" t="s">
        <v>114</v>
      </c>
      <c r="F26" s="22">
        <v>1</v>
      </c>
      <c r="G26" s="23"/>
      <c r="H26" s="10">
        <f>Table5[[#This Row],[Količina]]*Table5[[#This Row],[Jedinična cena]]</f>
        <v>0</v>
      </c>
      <c r="I26" s="24" t="s">
        <v>115</v>
      </c>
      <c r="J26" s="20" t="s">
        <v>116</v>
      </c>
      <c r="K26" s="20" t="s">
        <v>117</v>
      </c>
      <c r="L26" s="21" t="s">
        <v>118</v>
      </c>
    </row>
    <row r="27" spans="1:12" ht="45" x14ac:dyDescent="0.25">
      <c r="A27" s="18">
        <v>26</v>
      </c>
      <c r="B27" s="19" t="s">
        <v>119</v>
      </c>
      <c r="C27" s="20" t="s">
        <v>14</v>
      </c>
      <c r="D27" s="20" t="s">
        <v>120</v>
      </c>
      <c r="E27" s="21" t="s">
        <v>121</v>
      </c>
      <c r="F27" s="22">
        <v>1</v>
      </c>
      <c r="G27" s="23"/>
      <c r="H27" s="10">
        <f>Table5[[#This Row],[Količina]]*Table5[[#This Row],[Jedinična cena]]</f>
        <v>0</v>
      </c>
      <c r="I27" s="24" t="s">
        <v>63</v>
      </c>
      <c r="J27" s="20" t="s">
        <v>64</v>
      </c>
      <c r="K27" s="20" t="s">
        <v>122</v>
      </c>
      <c r="L27" s="21" t="s">
        <v>123</v>
      </c>
    </row>
    <row r="28" spans="1:12" ht="30" x14ac:dyDescent="0.25">
      <c r="A28" s="8">
        <v>27</v>
      </c>
      <c r="B28" s="19" t="s">
        <v>124</v>
      </c>
      <c r="C28" s="20" t="s">
        <v>14</v>
      </c>
      <c r="D28" s="20" t="s">
        <v>125</v>
      </c>
      <c r="E28" s="21" t="s">
        <v>126</v>
      </c>
      <c r="F28" s="22">
        <v>1</v>
      </c>
      <c r="G28" s="23"/>
      <c r="H28" s="10">
        <f>Table5[[#This Row],[Količina]]*Table5[[#This Row],[Jedinična cena]]</f>
        <v>0</v>
      </c>
      <c r="I28" s="24" t="s">
        <v>46</v>
      </c>
      <c r="J28" s="20" t="s">
        <v>47</v>
      </c>
      <c r="K28" s="20" t="s">
        <v>48</v>
      </c>
      <c r="L28" s="21" t="s">
        <v>49</v>
      </c>
    </row>
    <row r="29" spans="1:12" ht="30" x14ac:dyDescent="0.25">
      <c r="A29" s="18">
        <v>28</v>
      </c>
      <c r="B29" s="19" t="s">
        <v>127</v>
      </c>
      <c r="C29" s="20" t="s">
        <v>14</v>
      </c>
      <c r="D29" s="20" t="s">
        <v>128</v>
      </c>
      <c r="E29" s="21" t="s">
        <v>129</v>
      </c>
      <c r="F29" s="22">
        <v>1</v>
      </c>
      <c r="G29" s="23"/>
      <c r="H29" s="10">
        <f>Table5[[#This Row],[Količina]]*Table5[[#This Row],[Jedinična cena]]</f>
        <v>0</v>
      </c>
      <c r="I29" s="24" t="s">
        <v>46</v>
      </c>
      <c r="J29" s="20" t="s">
        <v>47</v>
      </c>
      <c r="K29" s="20" t="s">
        <v>48</v>
      </c>
      <c r="L29" s="21" t="s">
        <v>49</v>
      </c>
    </row>
    <row r="30" spans="1:12" ht="30" x14ac:dyDescent="0.25">
      <c r="A30" s="8">
        <v>29</v>
      </c>
      <c r="B30" s="19" t="s">
        <v>130</v>
      </c>
      <c r="C30" s="20" t="s">
        <v>14</v>
      </c>
      <c r="D30" s="20" t="s">
        <v>131</v>
      </c>
      <c r="E30" s="21" t="s">
        <v>132</v>
      </c>
      <c r="F30" s="22">
        <v>1</v>
      </c>
      <c r="G30" s="23"/>
      <c r="H30" s="10">
        <f>Table5[[#This Row],[Količina]]*Table5[[#This Row],[Jedinična cena]]</f>
        <v>0</v>
      </c>
      <c r="I30" s="24" t="s">
        <v>133</v>
      </c>
      <c r="J30" s="20" t="s">
        <v>134</v>
      </c>
      <c r="K30" s="20" t="s">
        <v>135</v>
      </c>
      <c r="L30" s="21" t="s">
        <v>136</v>
      </c>
    </row>
    <row r="31" spans="1:12" ht="30" x14ac:dyDescent="0.25">
      <c r="A31" s="18">
        <v>30</v>
      </c>
      <c r="B31" s="19" t="s">
        <v>137</v>
      </c>
      <c r="C31" s="20" t="s">
        <v>14</v>
      </c>
      <c r="D31" s="20" t="s">
        <v>138</v>
      </c>
      <c r="E31" s="21" t="s">
        <v>139</v>
      </c>
      <c r="F31" s="22">
        <v>1</v>
      </c>
      <c r="G31" s="23"/>
      <c r="H31" s="10">
        <f>Table5[[#This Row],[Količina]]*Table5[[#This Row],[Jedinična cena]]</f>
        <v>0</v>
      </c>
      <c r="I31" s="24" t="s">
        <v>133</v>
      </c>
      <c r="J31" s="20" t="s">
        <v>134</v>
      </c>
      <c r="K31" s="20" t="s">
        <v>135</v>
      </c>
      <c r="L31" s="21" t="s">
        <v>136</v>
      </c>
    </row>
    <row r="32" spans="1:12" ht="30" x14ac:dyDescent="0.25">
      <c r="A32" s="8">
        <v>31</v>
      </c>
      <c r="B32" s="19" t="s">
        <v>140</v>
      </c>
      <c r="C32" s="20" t="s">
        <v>14</v>
      </c>
      <c r="D32" s="20" t="s">
        <v>141</v>
      </c>
      <c r="E32" s="21" t="s">
        <v>142</v>
      </c>
      <c r="F32" s="22">
        <v>1</v>
      </c>
      <c r="G32" s="23"/>
      <c r="H32" s="10">
        <f>Table5[[#This Row],[Količina]]*Table5[[#This Row],[Jedinična cena]]</f>
        <v>0</v>
      </c>
      <c r="I32" s="24" t="s">
        <v>133</v>
      </c>
      <c r="J32" s="20" t="s">
        <v>134</v>
      </c>
      <c r="K32" s="20" t="s">
        <v>135</v>
      </c>
      <c r="L32" s="21" t="s">
        <v>136</v>
      </c>
    </row>
    <row r="33" spans="1:12" ht="30" x14ac:dyDescent="0.25">
      <c r="A33" s="18">
        <v>32</v>
      </c>
      <c r="B33" s="19" t="s">
        <v>143</v>
      </c>
      <c r="C33" s="20" t="s">
        <v>14</v>
      </c>
      <c r="D33" s="20" t="s">
        <v>144</v>
      </c>
      <c r="E33" s="21" t="s">
        <v>145</v>
      </c>
      <c r="F33" s="22">
        <v>1</v>
      </c>
      <c r="G33" s="23"/>
      <c r="H33" s="10">
        <f>Table5[[#This Row],[Količina]]*Table5[[#This Row],[Jedinična cena]]</f>
        <v>0</v>
      </c>
      <c r="I33" s="24" t="s">
        <v>133</v>
      </c>
      <c r="J33" s="20" t="s">
        <v>134</v>
      </c>
      <c r="K33" s="20" t="s">
        <v>135</v>
      </c>
      <c r="L33" s="21" t="s">
        <v>136</v>
      </c>
    </row>
    <row r="34" spans="1:12" ht="30" x14ac:dyDescent="0.25">
      <c r="A34" s="8">
        <v>33</v>
      </c>
      <c r="B34" s="19" t="s">
        <v>146</v>
      </c>
      <c r="C34" s="20" t="s">
        <v>14</v>
      </c>
      <c r="D34" s="20" t="s">
        <v>147</v>
      </c>
      <c r="E34" s="21" t="s">
        <v>148</v>
      </c>
      <c r="F34" s="22">
        <v>1</v>
      </c>
      <c r="G34" s="23"/>
      <c r="H34" s="10">
        <f>Table5[[#This Row],[Količina]]*Table5[[#This Row],[Jedinična cena]]</f>
        <v>0</v>
      </c>
      <c r="I34" s="24" t="s">
        <v>149</v>
      </c>
      <c r="J34" s="20" t="s">
        <v>150</v>
      </c>
      <c r="K34" s="20" t="s">
        <v>151</v>
      </c>
      <c r="L34" s="21" t="s">
        <v>152</v>
      </c>
    </row>
    <row r="35" spans="1:12" ht="45" x14ac:dyDescent="0.25">
      <c r="A35" s="18">
        <v>34</v>
      </c>
      <c r="B35" s="19" t="s">
        <v>153</v>
      </c>
      <c r="C35" s="20" t="s">
        <v>14</v>
      </c>
      <c r="D35" s="20" t="s">
        <v>154</v>
      </c>
      <c r="E35" s="21" t="s">
        <v>155</v>
      </c>
      <c r="F35" s="22">
        <v>1</v>
      </c>
      <c r="G35" s="23"/>
      <c r="H35" s="10">
        <f>Table5[[#This Row],[Količina]]*Table5[[#This Row],[Jedinična cena]]</f>
        <v>0</v>
      </c>
      <c r="I35" s="24" t="s">
        <v>97</v>
      </c>
      <c r="J35" s="20" t="s">
        <v>98</v>
      </c>
      <c r="K35" s="20" t="s">
        <v>156</v>
      </c>
      <c r="L35" s="21" t="s">
        <v>157</v>
      </c>
    </row>
    <row r="36" spans="1:12" ht="45" x14ac:dyDescent="0.25">
      <c r="A36" s="8">
        <v>35</v>
      </c>
      <c r="B36" s="19" t="s">
        <v>158</v>
      </c>
      <c r="C36" s="20" t="s">
        <v>14</v>
      </c>
      <c r="D36" s="20" t="s">
        <v>159</v>
      </c>
      <c r="E36" s="21" t="s">
        <v>160</v>
      </c>
      <c r="F36" s="22">
        <v>1</v>
      </c>
      <c r="G36" s="23"/>
      <c r="H36" s="10">
        <f>Table5[[#This Row],[Količina]]*Table5[[#This Row],[Jedinična cena]]</f>
        <v>0</v>
      </c>
      <c r="I36" s="24" t="s">
        <v>97</v>
      </c>
      <c r="J36" s="20" t="s">
        <v>98</v>
      </c>
      <c r="K36" s="20" t="s">
        <v>156</v>
      </c>
      <c r="L36" s="21" t="s">
        <v>157</v>
      </c>
    </row>
    <row r="37" spans="1:12" ht="45" x14ac:dyDescent="0.25">
      <c r="A37" s="18">
        <v>36</v>
      </c>
      <c r="B37" s="19" t="s">
        <v>161</v>
      </c>
      <c r="C37" s="20" t="s">
        <v>14</v>
      </c>
      <c r="D37" s="20" t="s">
        <v>162</v>
      </c>
      <c r="E37" s="21" t="s">
        <v>163</v>
      </c>
      <c r="F37" s="22">
        <v>1</v>
      </c>
      <c r="G37" s="23"/>
      <c r="H37" s="10">
        <f>Table5[[#This Row],[Količina]]*Table5[[#This Row],[Jedinična cena]]</f>
        <v>0</v>
      </c>
      <c r="I37" s="24" t="s">
        <v>97</v>
      </c>
      <c r="J37" s="20" t="s">
        <v>98</v>
      </c>
      <c r="K37" s="20" t="s">
        <v>156</v>
      </c>
      <c r="L37" s="21" t="s">
        <v>157</v>
      </c>
    </row>
    <row r="38" spans="1:12" ht="60" x14ac:dyDescent="0.25">
      <c r="A38" s="8">
        <v>37</v>
      </c>
      <c r="B38" s="19" t="s">
        <v>164</v>
      </c>
      <c r="C38" s="20" t="s">
        <v>14</v>
      </c>
      <c r="D38" s="20" t="s">
        <v>165</v>
      </c>
      <c r="E38" s="21" t="s">
        <v>166</v>
      </c>
      <c r="F38" s="22">
        <v>1</v>
      </c>
      <c r="G38" s="23"/>
      <c r="H38" s="10">
        <f>Table5[[#This Row],[Količina]]*Table5[[#This Row],[Jedinična cena]]</f>
        <v>0</v>
      </c>
      <c r="I38" s="24" t="s">
        <v>167</v>
      </c>
      <c r="J38" s="20" t="s">
        <v>168</v>
      </c>
      <c r="K38" s="20" t="s">
        <v>169</v>
      </c>
      <c r="L38" s="21" t="s">
        <v>170</v>
      </c>
    </row>
    <row r="39" spans="1:12" ht="60" x14ac:dyDescent="0.25">
      <c r="A39" s="18">
        <v>38</v>
      </c>
      <c r="B39" s="19" t="s">
        <v>171</v>
      </c>
      <c r="C39" s="20" t="s">
        <v>14</v>
      </c>
      <c r="D39" s="20" t="s">
        <v>172</v>
      </c>
      <c r="E39" s="21" t="s">
        <v>173</v>
      </c>
      <c r="F39" s="22">
        <v>1</v>
      </c>
      <c r="G39" s="23"/>
      <c r="H39" s="10">
        <f>Table5[[#This Row],[Količina]]*Table5[[#This Row],[Jedinična cena]]</f>
        <v>0</v>
      </c>
      <c r="I39" s="24" t="s">
        <v>167</v>
      </c>
      <c r="J39" s="20" t="s">
        <v>168</v>
      </c>
      <c r="K39" s="20" t="s">
        <v>169</v>
      </c>
      <c r="L39" s="21" t="s">
        <v>170</v>
      </c>
    </row>
    <row r="40" spans="1:12" ht="60" x14ac:dyDescent="0.25">
      <c r="A40" s="8">
        <v>39</v>
      </c>
      <c r="B40" s="19" t="s">
        <v>174</v>
      </c>
      <c r="C40" s="20" t="s">
        <v>14</v>
      </c>
      <c r="D40" s="20" t="s">
        <v>175</v>
      </c>
      <c r="E40" s="21" t="s">
        <v>176</v>
      </c>
      <c r="F40" s="22">
        <v>1</v>
      </c>
      <c r="G40" s="23"/>
      <c r="H40" s="10">
        <f>Table5[[#This Row],[Količina]]*Table5[[#This Row],[Jedinična cena]]</f>
        <v>0</v>
      </c>
      <c r="I40" s="24" t="s">
        <v>177</v>
      </c>
      <c r="J40" s="20" t="s">
        <v>178</v>
      </c>
      <c r="K40" s="20" t="s">
        <v>179</v>
      </c>
      <c r="L40" s="21" t="s">
        <v>180</v>
      </c>
    </row>
    <row r="41" spans="1:12" ht="60" x14ac:dyDescent="0.25">
      <c r="A41" s="18">
        <v>40</v>
      </c>
      <c r="B41" s="19" t="s">
        <v>181</v>
      </c>
      <c r="C41" s="20" t="s">
        <v>14</v>
      </c>
      <c r="D41" s="20" t="s">
        <v>182</v>
      </c>
      <c r="E41" s="21" t="s">
        <v>183</v>
      </c>
      <c r="F41" s="22">
        <v>1</v>
      </c>
      <c r="G41" s="23"/>
      <c r="H41" s="10">
        <f>Table5[[#This Row],[Količina]]*Table5[[#This Row],[Jedinična cena]]</f>
        <v>0</v>
      </c>
      <c r="I41" s="24" t="s">
        <v>184</v>
      </c>
      <c r="J41" s="20" t="s">
        <v>185</v>
      </c>
      <c r="K41" s="20" t="s">
        <v>186</v>
      </c>
      <c r="L41" s="21" t="s">
        <v>187</v>
      </c>
    </row>
    <row r="42" spans="1:12" ht="60" x14ac:dyDescent="0.25">
      <c r="A42" s="8">
        <v>41</v>
      </c>
      <c r="B42" s="19" t="s">
        <v>188</v>
      </c>
      <c r="C42" s="20" t="s">
        <v>14</v>
      </c>
      <c r="D42" s="20" t="s">
        <v>102</v>
      </c>
      <c r="E42" s="21" t="s">
        <v>189</v>
      </c>
      <c r="F42" s="22">
        <v>1</v>
      </c>
      <c r="G42" s="23"/>
      <c r="H42" s="10">
        <f>Table5[[#This Row],[Količina]]*Table5[[#This Row],[Jedinična cena]]</f>
        <v>0</v>
      </c>
      <c r="I42" s="24" t="s">
        <v>184</v>
      </c>
      <c r="J42" s="20" t="s">
        <v>185</v>
      </c>
      <c r="K42" s="20" t="s">
        <v>186</v>
      </c>
      <c r="L42" s="21" t="s">
        <v>187</v>
      </c>
    </row>
    <row r="43" spans="1:12" ht="60" x14ac:dyDescent="0.25">
      <c r="A43" s="18">
        <v>42</v>
      </c>
      <c r="B43" s="19" t="s">
        <v>190</v>
      </c>
      <c r="C43" s="20" t="s">
        <v>14</v>
      </c>
      <c r="D43" s="20" t="s">
        <v>191</v>
      </c>
      <c r="E43" s="21" t="s">
        <v>192</v>
      </c>
      <c r="F43" s="22">
        <v>1</v>
      </c>
      <c r="G43" s="23"/>
      <c r="H43" s="10">
        <f>Table5[[#This Row],[Količina]]*Table5[[#This Row],[Jedinična cena]]</f>
        <v>0</v>
      </c>
      <c r="I43" s="24" t="s">
        <v>184</v>
      </c>
      <c r="J43" s="20" t="s">
        <v>185</v>
      </c>
      <c r="K43" s="20" t="s">
        <v>186</v>
      </c>
      <c r="L43" s="21" t="s">
        <v>187</v>
      </c>
    </row>
    <row r="44" spans="1:12" ht="45" x14ac:dyDescent="0.25">
      <c r="A44" s="8">
        <v>43</v>
      </c>
      <c r="B44" s="19" t="s">
        <v>193</v>
      </c>
      <c r="C44" s="20" t="s">
        <v>14</v>
      </c>
      <c r="D44" s="20" t="s">
        <v>194</v>
      </c>
      <c r="E44" s="21" t="s">
        <v>195</v>
      </c>
      <c r="F44" s="22">
        <v>1</v>
      </c>
      <c r="G44" s="23"/>
      <c r="H44" s="10">
        <f>Table5[[#This Row],[Količina]]*Table5[[#This Row],[Jedinična cena]]</f>
        <v>0</v>
      </c>
      <c r="I44" s="24" t="s">
        <v>63</v>
      </c>
      <c r="J44" s="20" t="s">
        <v>64</v>
      </c>
      <c r="K44" s="20" t="s">
        <v>196</v>
      </c>
      <c r="L44" s="21" t="s">
        <v>197</v>
      </c>
    </row>
    <row r="45" spans="1:12" ht="45" x14ac:dyDescent="0.25">
      <c r="A45" s="18">
        <v>44</v>
      </c>
      <c r="B45" s="19" t="s">
        <v>198</v>
      </c>
      <c r="C45" s="20" t="s">
        <v>14</v>
      </c>
      <c r="D45" s="20" t="s">
        <v>199</v>
      </c>
      <c r="E45" s="21" t="s">
        <v>200</v>
      </c>
      <c r="F45" s="22">
        <v>1</v>
      </c>
      <c r="G45" s="23"/>
      <c r="H45" s="10">
        <f>Table5[[#This Row],[Količina]]*Table5[[#This Row],[Jedinična cena]]</f>
        <v>0</v>
      </c>
      <c r="I45" s="24" t="s">
        <v>63</v>
      </c>
      <c r="J45" s="20" t="s">
        <v>64</v>
      </c>
      <c r="K45" s="20" t="s">
        <v>201</v>
      </c>
      <c r="L45" s="21" t="s">
        <v>202</v>
      </c>
    </row>
    <row r="46" spans="1:12" ht="45" x14ac:dyDescent="0.25">
      <c r="A46" s="8">
        <v>45</v>
      </c>
      <c r="B46" s="19" t="s">
        <v>203</v>
      </c>
      <c r="C46" s="20" t="s">
        <v>14</v>
      </c>
      <c r="D46" s="20" t="s">
        <v>204</v>
      </c>
      <c r="E46" s="21" t="s">
        <v>205</v>
      </c>
      <c r="F46" s="22">
        <v>1</v>
      </c>
      <c r="G46" s="23"/>
      <c r="H46" s="10">
        <f>Table5[[#This Row],[Količina]]*Table5[[#This Row],[Jedinična cena]]</f>
        <v>0</v>
      </c>
      <c r="I46" s="24" t="s">
        <v>63</v>
      </c>
      <c r="J46" s="20" t="s">
        <v>64</v>
      </c>
      <c r="K46" s="20" t="s">
        <v>206</v>
      </c>
      <c r="L46" s="21" t="s">
        <v>207</v>
      </c>
    </row>
    <row r="47" spans="1:12" ht="30" x14ac:dyDescent="0.25">
      <c r="A47" s="18">
        <v>46</v>
      </c>
      <c r="B47" s="19" t="s">
        <v>208</v>
      </c>
      <c r="C47" s="20" t="s">
        <v>14</v>
      </c>
      <c r="D47" s="20" t="s">
        <v>209</v>
      </c>
      <c r="E47" s="21" t="s">
        <v>210</v>
      </c>
      <c r="F47" s="22">
        <v>1</v>
      </c>
      <c r="G47" s="23"/>
      <c r="H47" s="10">
        <f>Table5[[#This Row],[Količina]]*Table5[[#This Row],[Jedinična cena]]</f>
        <v>0</v>
      </c>
      <c r="I47" s="24" t="s">
        <v>211</v>
      </c>
      <c r="J47" s="20" t="s">
        <v>212</v>
      </c>
      <c r="K47" s="20" t="s">
        <v>213</v>
      </c>
      <c r="L47" s="21" t="s">
        <v>214</v>
      </c>
    </row>
    <row r="48" spans="1:12" ht="30" x14ac:dyDescent="0.25">
      <c r="A48" s="8">
        <v>47</v>
      </c>
      <c r="B48" s="19" t="s">
        <v>215</v>
      </c>
      <c r="C48" s="20" t="s">
        <v>14</v>
      </c>
      <c r="D48" s="20" t="s">
        <v>216</v>
      </c>
      <c r="E48" s="21" t="s">
        <v>217</v>
      </c>
      <c r="F48" s="22">
        <v>1</v>
      </c>
      <c r="G48" s="23"/>
      <c r="H48" s="10">
        <f>Table5[[#This Row],[Količina]]*Table5[[#This Row],[Jedinična cena]]</f>
        <v>0</v>
      </c>
      <c r="I48" s="24" t="s">
        <v>211</v>
      </c>
      <c r="J48" s="20" t="s">
        <v>212</v>
      </c>
      <c r="K48" s="20" t="s">
        <v>213</v>
      </c>
      <c r="L48" s="21" t="s">
        <v>214</v>
      </c>
    </row>
    <row r="49" spans="1:12" ht="30" x14ac:dyDescent="0.25">
      <c r="A49" s="18">
        <v>48</v>
      </c>
      <c r="B49" s="19" t="s">
        <v>218</v>
      </c>
      <c r="C49" s="20" t="s">
        <v>14</v>
      </c>
      <c r="D49" s="20" t="s">
        <v>219</v>
      </c>
      <c r="E49" s="21" t="s">
        <v>220</v>
      </c>
      <c r="F49" s="22">
        <v>1</v>
      </c>
      <c r="G49" s="23"/>
      <c r="H49" s="10">
        <f>Table5[[#This Row],[Količina]]*Table5[[#This Row],[Jedinična cena]]</f>
        <v>0</v>
      </c>
      <c r="I49" s="24" t="s">
        <v>211</v>
      </c>
      <c r="J49" s="20" t="s">
        <v>212</v>
      </c>
      <c r="K49" s="20" t="s">
        <v>213</v>
      </c>
      <c r="L49" s="21" t="s">
        <v>214</v>
      </c>
    </row>
    <row r="50" spans="1:12" ht="30" x14ac:dyDescent="0.25">
      <c r="A50" s="8">
        <v>49</v>
      </c>
      <c r="B50" s="19" t="s">
        <v>221</v>
      </c>
      <c r="C50" s="20" t="s">
        <v>14</v>
      </c>
      <c r="D50" s="20" t="s">
        <v>222</v>
      </c>
      <c r="E50" s="21" t="s">
        <v>223</v>
      </c>
      <c r="F50" s="22">
        <v>1</v>
      </c>
      <c r="G50" s="23"/>
      <c r="H50" s="10">
        <f>Table5[[#This Row],[Količina]]*Table5[[#This Row],[Jedinična cena]]</f>
        <v>0</v>
      </c>
      <c r="I50" s="24" t="s">
        <v>24</v>
      </c>
      <c r="J50" s="20" t="s">
        <v>25</v>
      </c>
      <c r="K50" s="20" t="s">
        <v>26</v>
      </c>
      <c r="L50" s="21" t="s">
        <v>27</v>
      </c>
    </row>
    <row r="51" spans="1:12" ht="30" x14ac:dyDescent="0.25">
      <c r="A51" s="18">
        <v>50</v>
      </c>
      <c r="B51" s="19" t="s">
        <v>224</v>
      </c>
      <c r="C51" s="20" t="s">
        <v>14</v>
      </c>
      <c r="D51" s="20" t="s">
        <v>225</v>
      </c>
      <c r="E51" s="21" t="s">
        <v>226</v>
      </c>
      <c r="F51" s="22">
        <v>1</v>
      </c>
      <c r="G51" s="23"/>
      <c r="H51" s="10">
        <f>Table5[[#This Row],[Količina]]*Table5[[#This Row],[Jedinična cena]]</f>
        <v>0</v>
      </c>
      <c r="I51" s="24" t="s">
        <v>149</v>
      </c>
      <c r="J51" s="20" t="s">
        <v>150</v>
      </c>
      <c r="K51" s="20" t="s">
        <v>227</v>
      </c>
      <c r="L51" s="21" t="s">
        <v>228</v>
      </c>
    </row>
    <row r="52" spans="1:12" ht="30" x14ac:dyDescent="0.25">
      <c r="A52" s="8">
        <v>51</v>
      </c>
      <c r="B52" s="19" t="s">
        <v>229</v>
      </c>
      <c r="C52" s="20" t="s">
        <v>14</v>
      </c>
      <c r="D52" s="20" t="s">
        <v>230</v>
      </c>
      <c r="E52" s="21" t="s">
        <v>231</v>
      </c>
      <c r="F52" s="22">
        <v>1</v>
      </c>
      <c r="G52" s="23"/>
      <c r="H52" s="10">
        <f>Table5[[#This Row],[Količina]]*Table5[[#This Row],[Jedinična cena]]</f>
        <v>0</v>
      </c>
      <c r="I52" s="24" t="s">
        <v>149</v>
      </c>
      <c r="J52" s="20" t="s">
        <v>150</v>
      </c>
      <c r="K52" s="20" t="s">
        <v>227</v>
      </c>
      <c r="L52" s="21" t="s">
        <v>228</v>
      </c>
    </row>
    <row r="53" spans="1:12" ht="30" x14ac:dyDescent="0.25">
      <c r="A53" s="18">
        <v>52</v>
      </c>
      <c r="B53" s="19" t="s">
        <v>232</v>
      </c>
      <c r="C53" s="20" t="s">
        <v>14</v>
      </c>
      <c r="D53" s="20" t="s">
        <v>233</v>
      </c>
      <c r="E53" s="21" t="s">
        <v>234</v>
      </c>
      <c r="F53" s="22">
        <v>1</v>
      </c>
      <c r="G53" s="23"/>
      <c r="H53" s="10">
        <f>Table5[[#This Row],[Količina]]*Table5[[#This Row],[Jedinična cena]]</f>
        <v>0</v>
      </c>
      <c r="I53" s="24" t="s">
        <v>235</v>
      </c>
      <c r="J53" s="20" t="s">
        <v>236</v>
      </c>
      <c r="K53" s="20" t="s">
        <v>237</v>
      </c>
      <c r="L53" s="21" t="s">
        <v>238</v>
      </c>
    </row>
    <row r="54" spans="1:12" ht="30" x14ac:dyDescent="0.25">
      <c r="A54" s="8">
        <v>53</v>
      </c>
      <c r="B54" s="19" t="s">
        <v>239</v>
      </c>
      <c r="C54" s="20" t="s">
        <v>14</v>
      </c>
      <c r="D54" s="20" t="s">
        <v>240</v>
      </c>
      <c r="E54" s="21" t="s">
        <v>241</v>
      </c>
      <c r="F54" s="22">
        <v>1</v>
      </c>
      <c r="G54" s="23"/>
      <c r="H54" s="10">
        <f>Table5[[#This Row],[Količina]]*Table5[[#This Row],[Jedinična cena]]</f>
        <v>0</v>
      </c>
      <c r="I54" s="24" t="s">
        <v>235</v>
      </c>
      <c r="J54" s="20" t="s">
        <v>236</v>
      </c>
      <c r="K54" s="20" t="s">
        <v>237</v>
      </c>
      <c r="L54" s="21" t="s">
        <v>238</v>
      </c>
    </row>
    <row r="55" spans="1:12" ht="30" x14ac:dyDescent="0.25">
      <c r="A55" s="18">
        <v>54</v>
      </c>
      <c r="B55" s="19" t="s">
        <v>242</v>
      </c>
      <c r="C55" s="20" t="s">
        <v>14</v>
      </c>
      <c r="D55" s="20" t="s">
        <v>243</v>
      </c>
      <c r="E55" s="21" t="s">
        <v>244</v>
      </c>
      <c r="F55" s="22">
        <v>1</v>
      </c>
      <c r="G55" s="23"/>
      <c r="H55" s="10">
        <f>Table5[[#This Row],[Količina]]*Table5[[#This Row],[Jedinična cena]]</f>
        <v>0</v>
      </c>
      <c r="I55" s="24" t="s">
        <v>235</v>
      </c>
      <c r="J55" s="20" t="s">
        <v>236</v>
      </c>
      <c r="K55" s="20" t="s">
        <v>237</v>
      </c>
      <c r="L55" s="21" t="s">
        <v>238</v>
      </c>
    </row>
    <row r="56" spans="1:12" ht="30" x14ac:dyDescent="0.25">
      <c r="A56" s="8">
        <v>55</v>
      </c>
      <c r="B56" s="19" t="s">
        <v>245</v>
      </c>
      <c r="C56" s="20" t="s">
        <v>14</v>
      </c>
      <c r="D56" s="20" t="s">
        <v>246</v>
      </c>
      <c r="E56" s="21" t="s">
        <v>247</v>
      </c>
      <c r="F56" s="22">
        <v>1</v>
      </c>
      <c r="G56" s="23"/>
      <c r="H56" s="10">
        <f>Table5[[#This Row],[Količina]]*Table5[[#This Row],[Jedinična cena]]</f>
        <v>0</v>
      </c>
      <c r="I56" s="24" t="s">
        <v>235</v>
      </c>
      <c r="J56" s="20" t="s">
        <v>236</v>
      </c>
      <c r="K56" s="20" t="s">
        <v>237</v>
      </c>
      <c r="L56" s="21" t="s">
        <v>238</v>
      </c>
    </row>
    <row r="57" spans="1:12" ht="30" x14ac:dyDescent="0.25">
      <c r="A57" s="18">
        <v>56</v>
      </c>
      <c r="B57" s="19" t="s">
        <v>248</v>
      </c>
      <c r="C57" s="20" t="s">
        <v>14</v>
      </c>
      <c r="D57" s="20" t="s">
        <v>249</v>
      </c>
      <c r="E57" s="21" t="s">
        <v>250</v>
      </c>
      <c r="F57" s="22">
        <v>1</v>
      </c>
      <c r="G57" s="23"/>
      <c r="H57" s="10">
        <f>Table5[[#This Row],[Količina]]*Table5[[#This Row],[Jedinična cena]]</f>
        <v>0</v>
      </c>
      <c r="I57" s="24" t="s">
        <v>235</v>
      </c>
      <c r="J57" s="20" t="s">
        <v>236</v>
      </c>
      <c r="K57" s="20" t="s">
        <v>237</v>
      </c>
      <c r="L57" s="21" t="s">
        <v>238</v>
      </c>
    </row>
    <row r="58" spans="1:12" x14ac:dyDescent="0.25">
      <c r="A58" s="12" t="s">
        <v>12</v>
      </c>
      <c r="B58" s="13"/>
      <c r="C58" s="13"/>
      <c r="D58" s="13"/>
      <c r="E58" s="14"/>
      <c r="F58" s="16">
        <f>SUBTOTAL(109,Table5[Količina])</f>
        <v>72</v>
      </c>
      <c r="G58" s="17"/>
      <c r="H58" s="15">
        <f>SUBTOTAL(109,Table5[Ukupna cena])</f>
        <v>0</v>
      </c>
      <c r="I58" s="12"/>
      <c r="J58" s="13"/>
      <c r="K58" s="13"/>
      <c r="L58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57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2012-05-18T14:31:05Z</dcterms:modified>
</cp:coreProperties>
</file>