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2" i="1"/>
  <c r="F103" i="1"/>
  <c r="H103" i="1"/>
</calcChain>
</file>

<file path=xl/sharedStrings.xml><?xml version="1.0" encoding="utf-8"?>
<sst xmlns="http://schemas.openxmlformats.org/spreadsheetml/2006/main" count="821" uniqueCount="423">
  <si>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</si>
  <si>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</si>
  <si>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</si>
  <si>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</si>
  <si>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</si>
  <si>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</si>
  <si>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</si>
  <si>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</si>
  <si>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</si>
  <si>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</si>
  <si>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</si>
  <si>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</si>
  <si>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</si>
  <si>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72738</t>
  </si>
  <si>
    <t>Merck Chemicals&amp;Reagents</t>
  </si>
  <si>
    <t>#1003350500</t>
  </si>
  <si>
    <t xml:space="preserve">Hydrofluoric acid 40% suprapur  </t>
  </si>
  <si>
    <t>Institut za fiziku u Beogradu</t>
  </si>
  <si>
    <t>Pregevića 118 11080 Beograd</t>
  </si>
  <si>
    <t>Mirjana Tasić</t>
  </si>
  <si>
    <t>mirjana.tasic@ipb.ac.rs</t>
  </si>
  <si>
    <t>73339</t>
  </si>
  <si>
    <t>#109935</t>
  </si>
  <si>
    <t xml:space="preserve">Potassium permanganate solution  for 1000 ml, c(KMnO4) = 0.02 mol/l (0.1 N)  </t>
  </si>
  <si>
    <t>Fakultet tehničkih nauka u Novom Sadu</t>
  </si>
  <si>
    <t>Trg Dositeja Obradovića 6 21000 Novi Sad</t>
  </si>
  <si>
    <t>Dušan Milovanović</t>
  </si>
  <si>
    <t>dusanmilovanovic@uns.ac.rs</t>
  </si>
  <si>
    <t>73340</t>
  </si>
  <si>
    <t>#109965</t>
  </si>
  <si>
    <t xml:space="preserve">Oxalic acid solution  for 1000 ml, c(C2H2O4) = 0.05 mol/l (0.1 N) </t>
  </si>
  <si>
    <t>74443</t>
  </si>
  <si>
    <t xml:space="preserve">#1003181000 </t>
  </si>
  <si>
    <t xml:space="preserve">Hydrochloric acid 30%, Suprapur®, 1 L </t>
  </si>
  <si>
    <t>Prirodnomatematički fakultet u Novom Sadu</t>
  </si>
  <si>
    <t>Trg Dositeja Obradovića 3 21000 Novi Sad</t>
  </si>
  <si>
    <t>Srđan Rončević</t>
  </si>
  <si>
    <t>srdjan.roncevic@dh.uns.ac.rs</t>
  </si>
  <si>
    <t>75254</t>
  </si>
  <si>
    <t>#105721</t>
  </si>
  <si>
    <t xml:space="preserve">TLC Silica gel 60 25 Glass plates 20 x 20 cm </t>
  </si>
  <si>
    <t>Istraživačko razvojna jedinica u sastavu preduzeća A.D.`Bio-ekološki centar`Zrenjanin</t>
  </si>
  <si>
    <t>Petra Drapšina 15 23000 Zrenjanin</t>
  </si>
  <si>
    <t>Aleksandra Bočarov-Stančić</t>
  </si>
  <si>
    <t>naukabec@bioec.rs</t>
  </si>
  <si>
    <t>75520</t>
  </si>
  <si>
    <t>#1055590001</t>
  </si>
  <si>
    <t xml:space="preserve">RP-18 F254s 25 TLC aluminium sheets 20x20 cm F254 </t>
  </si>
  <si>
    <t>Hemijski fakultet u Beogradu</t>
  </si>
  <si>
    <t>Studentski trg 12-16 11000 Beograd</t>
  </si>
  <si>
    <t>Bogdan Šolaja</t>
  </si>
  <si>
    <t>bsolaja@chem.bg.ac.rs</t>
  </si>
  <si>
    <t>75521</t>
  </si>
  <si>
    <t>#1055540001</t>
  </si>
  <si>
    <t xml:space="preserve">Silica gel 60 25 TLC aluminium sheets 20x20 cm F254 </t>
  </si>
  <si>
    <t>75522</t>
  </si>
  <si>
    <t>#1060671000</t>
  </si>
  <si>
    <t xml:space="preserve">Magnesium sulfate anhydrous  </t>
  </si>
  <si>
    <t>75523</t>
  </si>
  <si>
    <t>#1077342500</t>
  </si>
  <si>
    <t xml:space="preserve">Silica gel 60 (0.063-0.200 mm) for column chromatography (70-230 mesh ASTM) </t>
  </si>
  <si>
    <t>75524</t>
  </si>
  <si>
    <t>#1093030100</t>
  </si>
  <si>
    <t xml:space="preserve">LiChroprep RP-18 (25-40 μM) </t>
  </si>
  <si>
    <t>75525</t>
  </si>
  <si>
    <t>#8060210250</t>
  </si>
  <si>
    <t xml:space="preserve">Methanesulfonyl chloride </t>
  </si>
  <si>
    <t>75734</t>
  </si>
  <si>
    <t xml:space="preserve">#1037920500 </t>
  </si>
  <si>
    <t xml:space="preserve">Ammonium iron(II) sulfate hexahydrate (NH4)2Fe(SO4)2 * 6 H2O  </t>
  </si>
  <si>
    <t>IHIS Techno experts d.o.o.Beograd</t>
  </si>
  <si>
    <t>Batajnički put 11080 Beograd</t>
  </si>
  <si>
    <t>Milan Čekerevac</t>
  </si>
  <si>
    <t>ihis@eunet.rs</t>
  </si>
  <si>
    <t>75735</t>
  </si>
  <si>
    <t xml:space="preserve">#1044800050 </t>
  </si>
  <si>
    <t xml:space="preserve">Mercury(II) sulfate  HgSO4  </t>
  </si>
  <si>
    <t>75736</t>
  </si>
  <si>
    <t xml:space="preserve">#1044660050 </t>
  </si>
  <si>
    <t xml:space="preserve">Mercury(II) oxide HgO  </t>
  </si>
  <si>
    <t>75737</t>
  </si>
  <si>
    <t>#1044250050</t>
  </si>
  <si>
    <t xml:space="preserve">Mercury(I) chloride Hg2Cl2  </t>
  </si>
  <si>
    <t>77162</t>
  </si>
  <si>
    <t xml:space="preserve">#1083822500 </t>
  </si>
  <si>
    <t>Tris(hydroxymethyl)aminomethane , Biological buffer substance , Tris is widely used as a biological buffer substance in the pH range of 7-9. For example it is used for the freezing of proteins. The grade conforms precisely with the Reag. Ph. Eur. req</t>
  </si>
  <si>
    <t>Institut za molekularnu genetiku i genetičko inženjerstvo u Beogradu</t>
  </si>
  <si>
    <t>Vojvode Stepe 444 11000 Beograd</t>
  </si>
  <si>
    <t>Dragica Radojković</t>
  </si>
  <si>
    <t>dragica.radojkovic@gmail.com</t>
  </si>
  <si>
    <t>77163</t>
  </si>
  <si>
    <t xml:space="preserve">#1116080030 </t>
  </si>
  <si>
    <t xml:space="preserve">ETHIDIUM BROMIDE, 1% solution in water, for electrophoresis, 30 mL  </t>
  </si>
  <si>
    <t>77164</t>
  </si>
  <si>
    <t xml:space="preserve">#1041691000 </t>
  </si>
  <si>
    <t xml:space="preserve">glicin, H2NCH2COOH, 1kg  </t>
  </si>
  <si>
    <t>77165</t>
  </si>
  <si>
    <t xml:space="preserve">#1001650500 </t>
  </si>
  <si>
    <t xml:space="preserve">borna kiselina, H3BO3, 500gr  </t>
  </si>
  <si>
    <t>77166</t>
  </si>
  <si>
    <t xml:space="preserve">#110732 </t>
  </si>
  <si>
    <t xml:space="preserve">TEMED , C6H16N2  </t>
  </si>
  <si>
    <t>77295</t>
  </si>
  <si>
    <t>#1004411000</t>
  </si>
  <si>
    <t xml:space="preserve">Nitric acid 65% Suprapur, 1L </t>
  </si>
  <si>
    <t>Institut za multidisciplinarna istraživanja u Beogradu</t>
  </si>
  <si>
    <t>Kneza Višeslava 1 11000 Beograd</t>
  </si>
  <si>
    <t>Mirjana Lenhardt</t>
  </si>
  <si>
    <t>lenhardt@imsi.rs</t>
  </si>
  <si>
    <t>77296</t>
  </si>
  <si>
    <t>#1072981000</t>
  </si>
  <si>
    <t xml:space="preserve">Hydrogen peroxide 30% Suprapur 1L </t>
  </si>
  <si>
    <t>78998</t>
  </si>
  <si>
    <t>#105559</t>
  </si>
  <si>
    <t xml:space="preserve">TLC Silica gel 60 RP-18 F254s 20 Aluminium sheets 20 x 20 cm  </t>
  </si>
  <si>
    <t>Institut za hemiju, tehnologiju i metalurgiju u Beogradu</t>
  </si>
  <si>
    <t>Njegoševa 12 11000 Beograd</t>
  </si>
  <si>
    <t>Zoran Vujčić</t>
  </si>
  <si>
    <t>zvujcic@chem.bg.ac.rs</t>
  </si>
  <si>
    <t>78999</t>
  </si>
  <si>
    <t>#105554</t>
  </si>
  <si>
    <t xml:space="preserve">TLC Silica gel 60 F254 25 Aluminium sheets 20 x 20 cm </t>
  </si>
  <si>
    <t>79310</t>
  </si>
  <si>
    <t>#1.122642</t>
  </si>
  <si>
    <t xml:space="preserve">ProteoExtract® Albumin/IgG Removal Kit </t>
  </si>
  <si>
    <t>Institut za biološka istraživanja `Siniša Stanković` u Beogradu</t>
  </si>
  <si>
    <t>29. novembar 142 11060 Beograd</t>
  </si>
  <si>
    <t>Goran Poznanović</t>
  </si>
  <si>
    <t>goranpoz@ibiss.bg.ac.rs</t>
  </si>
  <si>
    <t>80031</t>
  </si>
  <si>
    <t>#1.11755.0500</t>
  </si>
  <si>
    <t xml:space="preserve">L-Palcam-Listeria selective agar ( base ) acc. to Van Netten et all. For microbiology 500gr  </t>
  </si>
  <si>
    <t>Poljoprivredni fakultet u Novom Sadu</t>
  </si>
  <si>
    <t>Trg Dositeja Obradovića 8 21000 Novi Sad</t>
  </si>
  <si>
    <t>Sava Bunčić</t>
  </si>
  <si>
    <t>buncic_sava@hotmail.com</t>
  </si>
  <si>
    <t>80032</t>
  </si>
  <si>
    <t>#1.12122.0010</t>
  </si>
  <si>
    <t xml:space="preserve">Listeria Selective-Supplement acc. to van Netten et al. for microbiology ( pakovanje-10 viala ) </t>
  </si>
  <si>
    <t>80080</t>
  </si>
  <si>
    <t>#1060182500</t>
  </si>
  <si>
    <t xml:space="preserve">methanol for luquid chromatography </t>
  </si>
  <si>
    <t>Živoslav Tešić</t>
  </si>
  <si>
    <t>ztesic@chem.bg.ac.rs</t>
  </si>
  <si>
    <t>80081</t>
  </si>
  <si>
    <t>#1000302500</t>
  </si>
  <si>
    <t xml:space="preserve">acetonitrile for liquid chromatography </t>
  </si>
  <si>
    <t>80082</t>
  </si>
  <si>
    <t>#1090010500</t>
  </si>
  <si>
    <t xml:space="preserve">folin ciocalteu phenol reagent </t>
  </si>
  <si>
    <t>80131</t>
  </si>
  <si>
    <t>#1001650500</t>
  </si>
  <si>
    <t xml:space="preserve">Boric acid for analysis EMSURE® ACS,ISO,Reag. Ph Eur </t>
  </si>
  <si>
    <t>Farmaceutski fakultet u Beogradu</t>
  </si>
  <si>
    <t>Vojvode Stepe 459 11000 Beograd</t>
  </si>
  <si>
    <t>Danica Agbaba</t>
  </si>
  <si>
    <t>danica@pharmacy.bg.ac.rs</t>
  </si>
  <si>
    <t>80132</t>
  </si>
  <si>
    <t>#1063080500 </t>
  </si>
  <si>
    <t xml:space="preserve">di-Sodium tetraborate decahydrate for analysis ACS,ISO,Reag. Ph Eur </t>
  </si>
  <si>
    <t>80133</t>
  </si>
  <si>
    <t>#1064950250 </t>
  </si>
  <si>
    <t xml:space="preserve">Sodium hydroxide pellets for analysis (max. 0.0002% K) EMSURE® ACS,Reag. Ph Eur </t>
  </si>
  <si>
    <t>80134</t>
  </si>
  <si>
    <t>#1062670500 </t>
  </si>
  <si>
    <t xml:space="preserve">Sodium acetate trihydrate  for analysis indifferent to potassium permanganate EMSURE® ACS,ISO,Reag. Ph Eur  </t>
  </si>
  <si>
    <t>80135</t>
  </si>
  <si>
    <t>#1000631000</t>
  </si>
  <si>
    <t xml:space="preserve">ACETIC ACID (GLACIAL) 100% ANHYDROUS FOR ANALYSIS EMSURE® ACS,ISO,REAG. PH EUR </t>
  </si>
  <si>
    <t>80136</t>
  </si>
  <si>
    <t>#1002641000</t>
  </si>
  <si>
    <t xml:space="preserve">FORMIC ACID 98-100% FOR ANALYSIS EMSURE® ACS,REAG. PH EUR </t>
  </si>
  <si>
    <t>81455</t>
  </si>
  <si>
    <t>#1038610250</t>
  </si>
  <si>
    <t xml:space="preserve">Iron (II) Chloride tetrahydrate GR pak.250g </t>
  </si>
  <si>
    <t>Vesna Maksimović</t>
  </si>
  <si>
    <t>vesamax@imgge.bg.ac.rs</t>
  </si>
  <si>
    <t>81456</t>
  </si>
  <si>
    <t>#1039430250</t>
  </si>
  <si>
    <t xml:space="preserve">Iron (III)chloride hexahydrate GR pak 250g </t>
  </si>
  <si>
    <t>81457</t>
  </si>
  <si>
    <t>#1050630500</t>
  </si>
  <si>
    <t xml:space="preserve">Potassium Nitrate GR pak 500g </t>
  </si>
  <si>
    <t>81489</t>
  </si>
  <si>
    <t>#613424-1SET</t>
  </si>
  <si>
    <t xml:space="preserve">Tocopherol Set </t>
  </si>
  <si>
    <t>Institut za proučavanje lekovitog bilja `Josif Pančić` u Beogradu</t>
  </si>
  <si>
    <t>Tadeuša Košćuška 1 11000 Beograd</t>
  </si>
  <si>
    <t>Katarina Šavikin</t>
  </si>
  <si>
    <t>ksavikin@mocbilja.rs</t>
  </si>
  <si>
    <t>81493</t>
  </si>
  <si>
    <t>#1000920010</t>
  </si>
  <si>
    <t xml:space="preserve">Fraser Listeria ammonium iron (III) Supplement, 10 vijala </t>
  </si>
  <si>
    <t>Institut za higijenu i tehnologiju mesa u Beogradu</t>
  </si>
  <si>
    <t>Kaćanskog 13 11000 Beograd</t>
  </si>
  <si>
    <t>Lazar Turubatović</t>
  </si>
  <si>
    <t>lazar@inmesbgd.com</t>
  </si>
  <si>
    <t>81494</t>
  </si>
  <si>
    <t>#1000930010</t>
  </si>
  <si>
    <t xml:space="preserve">Fraser Listeria Selective Supplement, 10 vijala </t>
  </si>
  <si>
    <t>81495</t>
  </si>
  <si>
    <t>#1103980500</t>
  </si>
  <si>
    <t xml:space="preserve">Fraser Listeria Enrichment Broth (base), 500g </t>
  </si>
  <si>
    <t>81496</t>
  </si>
  <si>
    <t>#1075000001</t>
  </si>
  <si>
    <t xml:space="preserve">Rambach Agar </t>
  </si>
  <si>
    <t>81497</t>
  </si>
  <si>
    <t>#1125350500</t>
  </si>
  <si>
    <t xml:space="preserve">Maximum Recovery Diluent (MRD), 500g </t>
  </si>
  <si>
    <t>81498</t>
  </si>
  <si>
    <t>#1.05878.0500</t>
  </si>
  <si>
    <t xml:space="preserve">Meuller-Kauffmann Tetrahionate Novobiocine enrich. broth (MKTTn), 500g </t>
  </si>
  <si>
    <t>81499</t>
  </si>
  <si>
    <t>#1.11972.0500</t>
  </si>
  <si>
    <t xml:space="preserve">TSC Agar (Tryptose Sulfite Cycloserine Agar), 500g </t>
  </si>
  <si>
    <t>81730</t>
  </si>
  <si>
    <t>#AM13-100UG</t>
  </si>
  <si>
    <t xml:space="preserve">Anti-bax (Ab-2) Mouse mAb (ID3) </t>
  </si>
  <si>
    <t>Institut za onkologiju i radiologiju Srbije u Beogradu</t>
  </si>
  <si>
    <t>Pasterova 14 11000 Beograd</t>
  </si>
  <si>
    <t>Siniša Radulović</t>
  </si>
  <si>
    <t>sinisar@ncrc.ac.rs</t>
  </si>
  <si>
    <t>81731</t>
  </si>
  <si>
    <t>#OP64</t>
  </si>
  <si>
    <t xml:space="preserve">Anti-p21WAF1 (Ab-1), human(mouse) </t>
  </si>
  <si>
    <t>81732</t>
  </si>
  <si>
    <t>#493800</t>
  </si>
  <si>
    <t xml:space="preserve">PARP inhibitor VI, NU 1025 </t>
  </si>
  <si>
    <t>83267</t>
  </si>
  <si>
    <t>#1.00983.2500</t>
  </si>
  <si>
    <t xml:space="preserve">Ethanol absolute for analysis, ACS, ISO 2.5l </t>
  </si>
  <si>
    <t>Sonja Pavlović</t>
  </si>
  <si>
    <t>sonya@sezampro.rs</t>
  </si>
  <si>
    <t>83268</t>
  </si>
  <si>
    <t>#1.06009.1000</t>
  </si>
  <si>
    <t xml:space="preserve">Metanol (1l) </t>
  </si>
  <si>
    <t>83269</t>
  </si>
  <si>
    <t>#1.00063.1000</t>
  </si>
  <si>
    <t xml:space="preserve">Glacijalna sircetna kiselina (1l) </t>
  </si>
  <si>
    <t>83507</t>
  </si>
  <si>
    <t>#1.064.040.500</t>
  </si>
  <si>
    <t xml:space="preserve">Sodium chloride 500g </t>
  </si>
  <si>
    <t>Institut za ratarstvo i povrtarstvo u Novom Sadu</t>
  </si>
  <si>
    <t>Maksima Gorkog 30 21000 Novi Sad</t>
  </si>
  <si>
    <t>Petar Sekulić</t>
  </si>
  <si>
    <t>petar.sekulic@ifvcns.ns.ac.rs</t>
  </si>
  <si>
    <t>83508</t>
  </si>
  <si>
    <t>#1.064.480.500</t>
  </si>
  <si>
    <t xml:space="preserve">Sodium ctrate dihydrate 500g </t>
  </si>
  <si>
    <t>83509</t>
  </si>
  <si>
    <t>#1.060.671.000</t>
  </si>
  <si>
    <t xml:space="preserve">Magnesium sulfate, anhydrous 1kg </t>
  </si>
  <si>
    <t>83808</t>
  </si>
  <si>
    <t>#1.12537.0001</t>
  </si>
  <si>
    <t xml:space="preserve">UV lamp 254 nm for thin-layer chromatography </t>
  </si>
  <si>
    <t>Branka Vasiljević</t>
  </si>
  <si>
    <t>vasiljb@eunet.rs</t>
  </si>
  <si>
    <t>84724</t>
  </si>
  <si>
    <t>#1.13300.0001</t>
  </si>
  <si>
    <t xml:space="preserve">Bactident oxidase 50 test str.for the testinn of cytochromoxidase in microorganismus   </t>
  </si>
  <si>
    <t>Vladislav Ognjanov</t>
  </si>
  <si>
    <t>vognjanov@polj.uns.ac.rs</t>
  </si>
  <si>
    <t>84786</t>
  </si>
  <si>
    <t>#107210.1000</t>
  </si>
  <si>
    <t xml:space="preserve">hydrogen peroxide 30% </t>
  </si>
  <si>
    <t>Fakultet za fizičku hemiju u Beogradu</t>
  </si>
  <si>
    <t>Ljiljana Kolar-Anić</t>
  </si>
  <si>
    <t>lkolar@ffh.bg.ac.rs</t>
  </si>
  <si>
    <t>84787</t>
  </si>
  <si>
    <t>#107210.2500</t>
  </si>
  <si>
    <t>85458</t>
  </si>
  <si>
    <t>#8.03071.1000</t>
  </si>
  <si>
    <t xml:space="preserve">Dimethyl sulfate, for synthesis </t>
  </si>
  <si>
    <t>Marija Sakač</t>
  </si>
  <si>
    <t>marija.sakac@dh.uns.ac.rs</t>
  </si>
  <si>
    <t>85624</t>
  </si>
  <si>
    <t>#04046359</t>
  </si>
  <si>
    <t xml:space="preserve">Kontejner za anaerobe 2,5L MERCK 116870 </t>
  </si>
  <si>
    <t>Tehnološki fakultet u Novom Sadu</t>
  </si>
  <si>
    <t>Bulevar Cara Lazara 1 21000 Novi Sad</t>
  </si>
  <si>
    <t>Katarina Kanurić (devoj. Duraković)</t>
  </si>
  <si>
    <t>stay@uns.ac.rs</t>
  </si>
  <si>
    <t>85898</t>
  </si>
  <si>
    <t>#1057450001</t>
  </si>
  <si>
    <t xml:space="preserve">PLC plates 20x20cm, silica gel 60, 2mm </t>
  </si>
  <si>
    <t>85899</t>
  </si>
  <si>
    <t>#1.08540.0001</t>
  </si>
  <si>
    <t xml:space="preserve">TLC sprayer with two spray heads </t>
  </si>
  <si>
    <t>85900</t>
  </si>
  <si>
    <t>#8223140250</t>
  </si>
  <si>
    <t xml:space="preserve">4-metoxybenzaldehyde (anisaldehyde), 250ml </t>
  </si>
  <si>
    <t>85901</t>
  </si>
  <si>
    <t>#1.10646.0001</t>
  </si>
  <si>
    <t xml:space="preserve">Glass bottles, 100ml </t>
  </si>
  <si>
    <t>86182</t>
  </si>
  <si>
    <t>Rade Marković</t>
  </si>
  <si>
    <t>markovic@chem.bg.ac.rs</t>
  </si>
  <si>
    <t>86779</t>
  </si>
  <si>
    <t>#CB1023-100UG</t>
  </si>
  <si>
    <t xml:space="preserve">Anti-S100A9 Mouse mAb (1C10) </t>
  </si>
  <si>
    <t>Institut za medicinska istraživanja u Beogradu</t>
  </si>
  <si>
    <t>Dr Subotica 4, PO BOX 721 11000 Beograd</t>
  </si>
  <si>
    <t>Vladan Čokić</t>
  </si>
  <si>
    <t>vl@imi.bg.ac.rs</t>
  </si>
  <si>
    <t>86996</t>
  </si>
  <si>
    <t xml:space="preserve">#1116851000 </t>
  </si>
  <si>
    <t xml:space="preserve">Starch (from wheat) for biochemistry  </t>
  </si>
  <si>
    <t>Institut za nuklearne nauke `Vinča`</t>
  </si>
  <si>
    <t>Mike Petrovića Alasa 12 11001 Beograd</t>
  </si>
  <si>
    <t>Marijana Petković</t>
  </si>
  <si>
    <t>marijanapetkovic@vinca.rs</t>
  </si>
  <si>
    <t>87359</t>
  </si>
  <si>
    <t>#1.05642.0001</t>
  </si>
  <si>
    <t xml:space="preserve">HPTLC Silica gel 60 F254 50 Glass plates 20 x 10 cm   </t>
  </si>
  <si>
    <t>Jelena Živković</t>
  </si>
  <si>
    <t>jelenazivkovic1@yahoo.com</t>
  </si>
  <si>
    <t>87360</t>
  </si>
  <si>
    <t>#1.05586.0001</t>
  </si>
  <si>
    <t xml:space="preserve">HPTLC LiChrospher® Silica gel 60 F254s 25 Aluminium sheets 20 x 20 cm </t>
  </si>
  <si>
    <t>88171</t>
  </si>
  <si>
    <t>#300267-50MG</t>
  </si>
  <si>
    <t xml:space="preserve">2,2-diphenyl-1-picryl-hydrazyl, DPPH </t>
  </si>
  <si>
    <t>88172</t>
  </si>
  <si>
    <t>#436305-5GM</t>
  </si>
  <si>
    <t xml:space="preserve">Linoleic acid 97% </t>
  </si>
  <si>
    <t>88173</t>
  </si>
  <si>
    <t>#1077311000</t>
  </si>
  <si>
    <t xml:space="preserve">Silicagel 60G for thin-layer chromatography </t>
  </si>
  <si>
    <t>88174</t>
  </si>
  <si>
    <t>#324683-500MG</t>
  </si>
  <si>
    <t xml:space="preserve">Ellagic acid, dihydrat </t>
  </si>
  <si>
    <t>88175</t>
  </si>
  <si>
    <t>#84264900025</t>
  </si>
  <si>
    <t xml:space="preserve">Gallic acid </t>
  </si>
  <si>
    <t>88176</t>
  </si>
  <si>
    <t>#1090010100</t>
  </si>
  <si>
    <t xml:space="preserve">Folin-Ciocalteus phenol reagent </t>
  </si>
  <si>
    <t>88177</t>
  </si>
  <si>
    <t>#1831-1KG</t>
  </si>
  <si>
    <t xml:space="preserve">L-Ascorbic Acid, Free Acid </t>
  </si>
  <si>
    <t>88178</t>
  </si>
  <si>
    <t>#10601850000</t>
  </si>
  <si>
    <t xml:space="preserve">Methanol for liquid chromatography, LiChrosolv </t>
  </si>
  <si>
    <t>88179</t>
  </si>
  <si>
    <t>#8222542500</t>
  </si>
  <si>
    <t xml:space="preserve">Formic Acid </t>
  </si>
  <si>
    <t>88180</t>
  </si>
  <si>
    <t>#205546-500MG</t>
  </si>
  <si>
    <t xml:space="preserve">Caffeic Acid </t>
  </si>
  <si>
    <t>88181</t>
  </si>
  <si>
    <t>#8221610010</t>
  </si>
  <si>
    <t xml:space="preserve">4-Hydroxy-3,5-dimethoxybenzoic Acid </t>
  </si>
  <si>
    <t>88182</t>
  </si>
  <si>
    <t>#8002370050</t>
  </si>
  <si>
    <t xml:space="preserve">4-Hydroxycinnamic acid </t>
  </si>
  <si>
    <t>88183</t>
  </si>
  <si>
    <t>#8220700100</t>
  </si>
  <si>
    <t xml:space="preserve">4-hydroxy-3-methoxybenzoic acid </t>
  </si>
  <si>
    <t>88184</t>
  </si>
  <si>
    <t>#551600-100MG</t>
  </si>
  <si>
    <t xml:space="preserve">Quercetin, Dyhidrate </t>
  </si>
  <si>
    <t>89102</t>
  </si>
  <si>
    <t xml:space="preserve">#1125530025 </t>
  </si>
  <si>
    <t xml:space="preserve">Coomassie® Brilliant blue R 250 (C.I. 42660), 25 g </t>
  </si>
  <si>
    <t>Poljoprivredni fakultet u Beogradu</t>
  </si>
  <si>
    <t>Nemanjina 6 11080 Zemun</t>
  </si>
  <si>
    <t>Tanja Vučić</t>
  </si>
  <si>
    <t>tvucic@agrif.bg.ac.rs</t>
  </si>
  <si>
    <t>89566</t>
  </si>
  <si>
    <t xml:space="preserve">#1083820500 </t>
  </si>
  <si>
    <t xml:space="preserve">Tris(hydroxymethyl)aminomethane 500 g </t>
  </si>
  <si>
    <t>Zorana Jelić-Ivanović</t>
  </si>
  <si>
    <t>zorana.jelic@pharmacy.bg.ac.rs</t>
  </si>
  <si>
    <t>89693</t>
  </si>
  <si>
    <t>#102321.0025</t>
  </si>
  <si>
    <t xml:space="preserve">Cellulase Onozura R-10 from trichoderma viride U/MG biochemistry EC.3.2.1.4. 25 g </t>
  </si>
  <si>
    <t>Institut za krmno bilje  d.o.o.u Kruševcu</t>
  </si>
  <si>
    <t>Trg kosturnice  50 37000 Kruševac</t>
  </si>
  <si>
    <t>Jasmina Radović</t>
  </si>
  <si>
    <t>jasmina.radovic@ikbks.com</t>
  </si>
  <si>
    <t>89694</t>
  </si>
  <si>
    <t>#107190.1000</t>
  </si>
  <si>
    <t xml:space="preserve">pepsin 2000 FIP-U/G 3.4.23.1., 1000 g  </t>
  </si>
  <si>
    <t>90801</t>
  </si>
  <si>
    <t>#1069650100</t>
  </si>
  <si>
    <t xml:space="preserve">Cedar Oil for microscopy, 100 ml </t>
  </si>
  <si>
    <t>Dušan Jovanović</t>
  </si>
  <si>
    <t>dusanmj@yahoo.com</t>
  </si>
  <si>
    <t>91188</t>
  </si>
  <si>
    <t>#1.09204.0500</t>
  </si>
  <si>
    <t xml:space="preserve">Giemsa&amp;prime;s azur eosin methylene blue solution (for microscopy, 500ml) </t>
  </si>
  <si>
    <t>Mladen Vujošević</t>
  </si>
  <si>
    <t>mladenvu@ibiss.bg.ac.rs</t>
  </si>
  <si>
    <t>91592</t>
  </si>
  <si>
    <t>#8410770100</t>
  </si>
  <si>
    <t xml:space="preserve">Boron hydride-tetrahydrofuran complex (stabilised) (1 molar solution in tetrahydrofuran) for synthesis  </t>
  </si>
  <si>
    <t>Ivan Juranić</t>
  </si>
  <si>
    <t>ijuranic@chem.bg.ac.rs</t>
  </si>
  <si>
    <t>91593</t>
  </si>
  <si>
    <t>#1000142500</t>
  </si>
  <si>
    <t xml:space="preserve">Acetone for analysis EMSURE® ACS,ISO,Reag. Ph Eur  </t>
  </si>
  <si>
    <t>91594</t>
  </si>
  <si>
    <t xml:space="preserve">Acetonitrile gradient grade for liquid chromatography LiChrosolv® Reag. Ph Eur  </t>
  </si>
  <si>
    <t>91595</t>
  </si>
  <si>
    <t>#1024452500</t>
  </si>
  <si>
    <t xml:space="preserve">Chloroform for analysis EMSURE® ACS,ISO,Reag. Ph Eur  </t>
  </si>
  <si>
    <t>91596</t>
  </si>
  <si>
    <t>#1009832500</t>
  </si>
  <si>
    <t xml:space="preserve">Ethanol absolute for analysis EMSURE® ACS,ISO,Reag. Ph Eur  </t>
  </si>
  <si>
    <t>91597</t>
  </si>
  <si>
    <t>#1096232500</t>
  </si>
  <si>
    <t xml:space="preserve">Ethyl acetate for analysis EMSURE® ACS,ISO,Reag. Ph Eur  </t>
  </si>
  <si>
    <t>91598</t>
  </si>
  <si>
    <t xml:space="preserve">Methanol for liquid chromatography LiChrosolv®  </t>
  </si>
  <si>
    <t>91599</t>
  </si>
  <si>
    <t>#1008070250</t>
  </si>
  <si>
    <t xml:space="preserve">Trichloroacetic acid for analysis EMSURE® ACS,Reag. Ph Eur  </t>
  </si>
  <si>
    <t>91600</t>
  </si>
  <si>
    <t># 1109620001</t>
  </si>
  <si>
    <t xml:space="preserve">pH-indicator paper pH 1 - 14 Universal indicator Roll  </t>
  </si>
  <si>
    <t>91601</t>
  </si>
  <si>
    <t># 1095640003</t>
  </si>
  <si>
    <t xml:space="preserve">pH-indicator paper pH 5.5 - 9.0 Roll (4.8 m) with colour scale pH 5.5 - 6.0 - 6.5 - 7.0 - 7.5 - 8.0 - 8.5 - 9.0 Neutralit®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</si>
</sst>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03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3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6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45" x14ac:dyDescent="0.25">
      <c r="A4" s="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1</v>
      </c>
      <c r="G4" s="23"/>
      <c r="H4" s="10">
        <f>Table5[[#This Row],[Količina]]*Table5[[#This Row],[Jedinična cena]]</f>
        <v>0</v>
      </c>
      <c r="I4" s="24" t="s">
        <v>24</v>
      </c>
      <c r="J4" s="20" t="s">
        <v>25</v>
      </c>
      <c r="K4" s="20" t="s">
        <v>26</v>
      </c>
      <c r="L4" s="21" t="s">
        <v>27</v>
      </c>
    </row>
    <row r="5" spans="1:12" ht="45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</v>
      </c>
      <c r="G5" s="23"/>
      <c r="H5" s="10">
        <f>Table5[[#This Row],[Količina]]*Table5[[#This Row],[Jedinična cena]]</f>
        <v>0</v>
      </c>
      <c r="I5" s="24" t="s">
        <v>34</v>
      </c>
      <c r="J5" s="20" t="s">
        <v>35</v>
      </c>
      <c r="K5" s="20" t="s">
        <v>36</v>
      </c>
      <c r="L5" s="21" t="s">
        <v>37</v>
      </c>
    </row>
    <row r="6" spans="1:12" ht="75" x14ac:dyDescent="0.25">
      <c r="A6" s="8">
        <v>5</v>
      </c>
      <c r="B6" s="19" t="s">
        <v>38</v>
      </c>
      <c r="C6" s="20" t="s">
        <v>14</v>
      </c>
      <c r="D6" s="20" t="s">
        <v>39</v>
      </c>
      <c r="E6" s="21" t="s">
        <v>40</v>
      </c>
      <c r="F6" s="22">
        <v>1</v>
      </c>
      <c r="G6" s="23"/>
      <c r="H6" s="10">
        <f>Table5[[#This Row],[Količina]]*Table5[[#This Row],[Jedinična cena]]</f>
        <v>0</v>
      </c>
      <c r="I6" s="24" t="s">
        <v>41</v>
      </c>
      <c r="J6" s="20" t="s">
        <v>42</v>
      </c>
      <c r="K6" s="20" t="s">
        <v>43</v>
      </c>
      <c r="L6" s="21" t="s">
        <v>44</v>
      </c>
    </row>
    <row r="7" spans="1:12" ht="45" x14ac:dyDescent="0.25">
      <c r="A7" s="18">
        <v>6</v>
      </c>
      <c r="B7" s="19" t="s">
        <v>45</v>
      </c>
      <c r="C7" s="20" t="s">
        <v>14</v>
      </c>
      <c r="D7" s="20" t="s">
        <v>46</v>
      </c>
      <c r="E7" s="21" t="s">
        <v>47</v>
      </c>
      <c r="F7" s="22">
        <v>2</v>
      </c>
      <c r="G7" s="23"/>
      <c r="H7" s="10">
        <f>Table5[[#This Row],[Količina]]*Table5[[#This Row],[Jedinična cena]]</f>
        <v>0</v>
      </c>
      <c r="I7" s="24" t="s">
        <v>48</v>
      </c>
      <c r="J7" s="20" t="s">
        <v>49</v>
      </c>
      <c r="K7" s="20" t="s">
        <v>50</v>
      </c>
      <c r="L7" s="21" t="s">
        <v>51</v>
      </c>
    </row>
    <row r="8" spans="1:12" ht="45" x14ac:dyDescent="0.25">
      <c r="A8" s="8">
        <v>7</v>
      </c>
      <c r="B8" s="19" t="s">
        <v>52</v>
      </c>
      <c r="C8" s="20" t="s">
        <v>14</v>
      </c>
      <c r="D8" s="20" t="s">
        <v>53</v>
      </c>
      <c r="E8" s="21" t="s">
        <v>54</v>
      </c>
      <c r="F8" s="22">
        <v>8</v>
      </c>
      <c r="G8" s="23"/>
      <c r="H8" s="10">
        <f>Table5[[#This Row],[Količina]]*Table5[[#This Row],[Jedinična cena]]</f>
        <v>0</v>
      </c>
      <c r="I8" s="24" t="s">
        <v>48</v>
      </c>
      <c r="J8" s="20" t="s">
        <v>49</v>
      </c>
      <c r="K8" s="20" t="s">
        <v>50</v>
      </c>
      <c r="L8" s="21" t="s">
        <v>51</v>
      </c>
    </row>
    <row r="9" spans="1:12" ht="30" x14ac:dyDescent="0.25">
      <c r="A9" s="18">
        <v>8</v>
      </c>
      <c r="B9" s="19" t="s">
        <v>55</v>
      </c>
      <c r="C9" s="20" t="s">
        <v>14</v>
      </c>
      <c r="D9" s="20" t="s">
        <v>56</v>
      </c>
      <c r="E9" s="21" t="s">
        <v>57</v>
      </c>
      <c r="F9" s="22">
        <v>1</v>
      </c>
      <c r="G9" s="23"/>
      <c r="H9" s="10">
        <f>Table5[[#This Row],[Količina]]*Table5[[#This Row],[Jedinična cena]]</f>
        <v>0</v>
      </c>
      <c r="I9" s="24" t="s">
        <v>48</v>
      </c>
      <c r="J9" s="20" t="s">
        <v>49</v>
      </c>
      <c r="K9" s="20" t="s">
        <v>50</v>
      </c>
      <c r="L9" s="21" t="s">
        <v>51</v>
      </c>
    </row>
    <row r="10" spans="1:12" ht="60" x14ac:dyDescent="0.25">
      <c r="A10" s="8">
        <v>9</v>
      </c>
      <c r="B10" s="19" t="s">
        <v>58</v>
      </c>
      <c r="C10" s="20" t="s">
        <v>14</v>
      </c>
      <c r="D10" s="20" t="s">
        <v>59</v>
      </c>
      <c r="E10" s="21" t="s">
        <v>60</v>
      </c>
      <c r="F10" s="22">
        <v>1</v>
      </c>
      <c r="G10" s="23"/>
      <c r="H10" s="10">
        <f>Table5[[#This Row],[Količina]]*Table5[[#This Row],[Jedinična cena]]</f>
        <v>0</v>
      </c>
      <c r="I10" s="24" t="s">
        <v>48</v>
      </c>
      <c r="J10" s="20" t="s">
        <v>49</v>
      </c>
      <c r="K10" s="20" t="s">
        <v>50</v>
      </c>
      <c r="L10" s="21" t="s">
        <v>51</v>
      </c>
    </row>
    <row r="11" spans="1:12" ht="30" x14ac:dyDescent="0.25">
      <c r="A11" s="18">
        <v>10</v>
      </c>
      <c r="B11" s="19" t="s">
        <v>61</v>
      </c>
      <c r="C11" s="20" t="s">
        <v>14</v>
      </c>
      <c r="D11" s="20" t="s">
        <v>62</v>
      </c>
      <c r="E11" s="21" t="s">
        <v>63</v>
      </c>
      <c r="F11" s="22">
        <v>1</v>
      </c>
      <c r="G11" s="23"/>
      <c r="H11" s="10">
        <f>Table5[[#This Row],[Količina]]*Table5[[#This Row],[Jedinična cena]]</f>
        <v>0</v>
      </c>
      <c r="I11" s="24" t="s">
        <v>48</v>
      </c>
      <c r="J11" s="20" t="s">
        <v>49</v>
      </c>
      <c r="K11" s="20" t="s">
        <v>50</v>
      </c>
      <c r="L11" s="21" t="s">
        <v>51</v>
      </c>
    </row>
    <row r="12" spans="1:12" ht="30" x14ac:dyDescent="0.25">
      <c r="A12" s="8">
        <v>11</v>
      </c>
      <c r="B12" s="19" t="s">
        <v>64</v>
      </c>
      <c r="C12" s="20" t="s">
        <v>14</v>
      </c>
      <c r="D12" s="20" t="s">
        <v>65</v>
      </c>
      <c r="E12" s="21" t="s">
        <v>66</v>
      </c>
      <c r="F12" s="22">
        <v>1</v>
      </c>
      <c r="G12" s="23"/>
      <c r="H12" s="10">
        <f>Table5[[#This Row],[Količina]]*Table5[[#This Row],[Jedinična cena]]</f>
        <v>0</v>
      </c>
      <c r="I12" s="24" t="s">
        <v>48</v>
      </c>
      <c r="J12" s="20" t="s">
        <v>49</v>
      </c>
      <c r="K12" s="20" t="s">
        <v>50</v>
      </c>
      <c r="L12" s="21" t="s">
        <v>51</v>
      </c>
    </row>
    <row r="13" spans="1:12" ht="45" x14ac:dyDescent="0.25">
      <c r="A13" s="18">
        <v>12</v>
      </c>
      <c r="B13" s="19" t="s">
        <v>67</v>
      </c>
      <c r="C13" s="20" t="s">
        <v>14</v>
      </c>
      <c r="D13" s="20" t="s">
        <v>68</v>
      </c>
      <c r="E13" s="21" t="s">
        <v>69</v>
      </c>
      <c r="F13" s="22">
        <v>1</v>
      </c>
      <c r="G13" s="23"/>
      <c r="H13" s="10">
        <f>Table5[[#This Row],[Količina]]*Table5[[#This Row],[Jedinična cena]]</f>
        <v>0</v>
      </c>
      <c r="I13" s="24" t="s">
        <v>70</v>
      </c>
      <c r="J13" s="20" t="s">
        <v>71</v>
      </c>
      <c r="K13" s="20" t="s">
        <v>72</v>
      </c>
      <c r="L13" s="21" t="s">
        <v>73</v>
      </c>
    </row>
    <row r="14" spans="1:12" ht="30" x14ac:dyDescent="0.25">
      <c r="A14" s="8">
        <v>13</v>
      </c>
      <c r="B14" s="19" t="s">
        <v>74</v>
      </c>
      <c r="C14" s="20" t="s">
        <v>14</v>
      </c>
      <c r="D14" s="20" t="s">
        <v>75</v>
      </c>
      <c r="E14" s="21" t="s">
        <v>76</v>
      </c>
      <c r="F14" s="22">
        <v>1</v>
      </c>
      <c r="G14" s="23"/>
      <c r="H14" s="10">
        <f>Table5[[#This Row],[Količina]]*Table5[[#This Row],[Jedinična cena]]</f>
        <v>0</v>
      </c>
      <c r="I14" s="24" t="s">
        <v>70</v>
      </c>
      <c r="J14" s="20" t="s">
        <v>71</v>
      </c>
      <c r="K14" s="20" t="s">
        <v>72</v>
      </c>
      <c r="L14" s="21" t="s">
        <v>73</v>
      </c>
    </row>
    <row r="15" spans="1:12" ht="30" x14ac:dyDescent="0.25">
      <c r="A15" s="18">
        <v>14</v>
      </c>
      <c r="B15" s="19" t="s">
        <v>77</v>
      </c>
      <c r="C15" s="20" t="s">
        <v>14</v>
      </c>
      <c r="D15" s="20" t="s">
        <v>78</v>
      </c>
      <c r="E15" s="21" t="s">
        <v>79</v>
      </c>
      <c r="F15" s="22">
        <v>2</v>
      </c>
      <c r="G15" s="23"/>
      <c r="H15" s="10">
        <f>Table5[[#This Row],[Količina]]*Table5[[#This Row],[Jedinična cena]]</f>
        <v>0</v>
      </c>
      <c r="I15" s="24" t="s">
        <v>70</v>
      </c>
      <c r="J15" s="20" t="s">
        <v>71</v>
      </c>
      <c r="K15" s="20" t="s">
        <v>72</v>
      </c>
      <c r="L15" s="21" t="s">
        <v>73</v>
      </c>
    </row>
    <row r="16" spans="1:12" ht="30" x14ac:dyDescent="0.25">
      <c r="A16" s="8">
        <v>15</v>
      </c>
      <c r="B16" s="19" t="s">
        <v>80</v>
      </c>
      <c r="C16" s="20" t="s">
        <v>14</v>
      </c>
      <c r="D16" s="20" t="s">
        <v>81</v>
      </c>
      <c r="E16" s="21" t="s">
        <v>82</v>
      </c>
      <c r="F16" s="22">
        <v>2</v>
      </c>
      <c r="G16" s="23"/>
      <c r="H16" s="10">
        <f>Table5[[#This Row],[Količina]]*Table5[[#This Row],[Jedinična cena]]</f>
        <v>0</v>
      </c>
      <c r="I16" s="24" t="s">
        <v>70</v>
      </c>
      <c r="J16" s="20" t="s">
        <v>71</v>
      </c>
      <c r="K16" s="20" t="s">
        <v>72</v>
      </c>
      <c r="L16" s="21" t="s">
        <v>73</v>
      </c>
    </row>
    <row r="17" spans="1:12" ht="150" x14ac:dyDescent="0.25">
      <c r="A17" s="18">
        <v>16</v>
      </c>
      <c r="B17" s="19" t="s">
        <v>83</v>
      </c>
      <c r="C17" s="20" t="s">
        <v>14</v>
      </c>
      <c r="D17" s="20" t="s">
        <v>84</v>
      </c>
      <c r="E17" s="21" t="s">
        <v>85</v>
      </c>
      <c r="F17" s="22">
        <v>1</v>
      </c>
      <c r="G17" s="23"/>
      <c r="H17" s="10">
        <f>Table5[[#This Row],[Količina]]*Table5[[#This Row],[Jedinična cena]]</f>
        <v>0</v>
      </c>
      <c r="I17" s="24" t="s">
        <v>86</v>
      </c>
      <c r="J17" s="20" t="s">
        <v>87</v>
      </c>
      <c r="K17" s="20" t="s">
        <v>88</v>
      </c>
      <c r="L17" s="21" t="s">
        <v>89</v>
      </c>
    </row>
    <row r="18" spans="1:12" ht="60" x14ac:dyDescent="0.25">
      <c r="A18" s="8">
        <v>17</v>
      </c>
      <c r="B18" s="19" t="s">
        <v>90</v>
      </c>
      <c r="C18" s="20" t="s">
        <v>14</v>
      </c>
      <c r="D18" s="20" t="s">
        <v>91</v>
      </c>
      <c r="E18" s="21" t="s">
        <v>92</v>
      </c>
      <c r="F18" s="22">
        <v>1</v>
      </c>
      <c r="G18" s="23"/>
      <c r="H18" s="10">
        <f>Table5[[#This Row],[Količina]]*Table5[[#This Row],[Jedinična cena]]</f>
        <v>0</v>
      </c>
      <c r="I18" s="24" t="s">
        <v>86</v>
      </c>
      <c r="J18" s="20" t="s">
        <v>87</v>
      </c>
      <c r="K18" s="20" t="s">
        <v>88</v>
      </c>
      <c r="L18" s="21" t="s">
        <v>89</v>
      </c>
    </row>
    <row r="19" spans="1:12" ht="60" x14ac:dyDescent="0.25">
      <c r="A19" s="18">
        <v>18</v>
      </c>
      <c r="B19" s="19" t="s">
        <v>93</v>
      </c>
      <c r="C19" s="20" t="s">
        <v>14</v>
      </c>
      <c r="D19" s="20" t="s">
        <v>94</v>
      </c>
      <c r="E19" s="21" t="s">
        <v>95</v>
      </c>
      <c r="F19" s="22">
        <v>1</v>
      </c>
      <c r="G19" s="23"/>
      <c r="H19" s="10">
        <f>Table5[[#This Row],[Količina]]*Table5[[#This Row],[Jedinična cena]]</f>
        <v>0</v>
      </c>
      <c r="I19" s="24" t="s">
        <v>86</v>
      </c>
      <c r="J19" s="20" t="s">
        <v>87</v>
      </c>
      <c r="K19" s="20" t="s">
        <v>88</v>
      </c>
      <c r="L19" s="21" t="s">
        <v>89</v>
      </c>
    </row>
    <row r="20" spans="1:12" ht="60" x14ac:dyDescent="0.25">
      <c r="A20" s="8">
        <v>19</v>
      </c>
      <c r="B20" s="19" t="s">
        <v>96</v>
      </c>
      <c r="C20" s="20" t="s">
        <v>14</v>
      </c>
      <c r="D20" s="20" t="s">
        <v>97</v>
      </c>
      <c r="E20" s="21" t="s">
        <v>98</v>
      </c>
      <c r="F20" s="22">
        <v>1</v>
      </c>
      <c r="G20" s="23"/>
      <c r="H20" s="10">
        <f>Table5[[#This Row],[Količina]]*Table5[[#This Row],[Jedinična cena]]</f>
        <v>0</v>
      </c>
      <c r="I20" s="24" t="s">
        <v>86</v>
      </c>
      <c r="J20" s="20" t="s">
        <v>87</v>
      </c>
      <c r="K20" s="20" t="s">
        <v>88</v>
      </c>
      <c r="L20" s="21" t="s">
        <v>89</v>
      </c>
    </row>
    <row r="21" spans="1:12" ht="60" x14ac:dyDescent="0.25">
      <c r="A21" s="18">
        <v>20</v>
      </c>
      <c r="B21" s="19" t="s">
        <v>99</v>
      </c>
      <c r="C21" s="20" t="s">
        <v>14</v>
      </c>
      <c r="D21" s="20" t="s">
        <v>100</v>
      </c>
      <c r="E21" s="21" t="s">
        <v>101</v>
      </c>
      <c r="F21" s="22">
        <v>1</v>
      </c>
      <c r="G21" s="23"/>
      <c r="H21" s="10">
        <f>Table5[[#This Row],[Količina]]*Table5[[#This Row],[Jedinična cena]]</f>
        <v>0</v>
      </c>
      <c r="I21" s="24" t="s">
        <v>86</v>
      </c>
      <c r="J21" s="20" t="s">
        <v>87</v>
      </c>
      <c r="K21" s="20" t="s">
        <v>88</v>
      </c>
      <c r="L21" s="21" t="s">
        <v>89</v>
      </c>
    </row>
    <row r="22" spans="1:12" ht="45" x14ac:dyDescent="0.25">
      <c r="A22" s="8">
        <v>21</v>
      </c>
      <c r="B22" s="19" t="s">
        <v>102</v>
      </c>
      <c r="C22" s="20" t="s">
        <v>14</v>
      </c>
      <c r="D22" s="20" t="s">
        <v>103</v>
      </c>
      <c r="E22" s="21" t="s">
        <v>104</v>
      </c>
      <c r="F22" s="22">
        <v>12</v>
      </c>
      <c r="G22" s="23"/>
      <c r="H22" s="10">
        <f>Table5[[#This Row],[Količina]]*Table5[[#This Row],[Jedinična cena]]</f>
        <v>0</v>
      </c>
      <c r="I22" s="24" t="s">
        <v>105</v>
      </c>
      <c r="J22" s="20" t="s">
        <v>106</v>
      </c>
      <c r="K22" s="20" t="s">
        <v>107</v>
      </c>
      <c r="L22" s="21" t="s">
        <v>108</v>
      </c>
    </row>
    <row r="23" spans="1:12" ht="45" x14ac:dyDescent="0.25">
      <c r="A23" s="18">
        <v>22</v>
      </c>
      <c r="B23" s="19" t="s">
        <v>109</v>
      </c>
      <c r="C23" s="20" t="s">
        <v>14</v>
      </c>
      <c r="D23" s="20" t="s">
        <v>110</v>
      </c>
      <c r="E23" s="21" t="s">
        <v>111</v>
      </c>
      <c r="F23" s="22">
        <v>8</v>
      </c>
      <c r="G23" s="23"/>
      <c r="H23" s="10">
        <f>Table5[[#This Row],[Količina]]*Table5[[#This Row],[Jedinična cena]]</f>
        <v>0</v>
      </c>
      <c r="I23" s="24" t="s">
        <v>105</v>
      </c>
      <c r="J23" s="20" t="s">
        <v>106</v>
      </c>
      <c r="K23" s="20" t="s">
        <v>107</v>
      </c>
      <c r="L23" s="21" t="s">
        <v>108</v>
      </c>
    </row>
    <row r="24" spans="1:12" ht="45" x14ac:dyDescent="0.25">
      <c r="A24" s="8">
        <v>23</v>
      </c>
      <c r="B24" s="19" t="s">
        <v>112</v>
      </c>
      <c r="C24" s="20" t="s">
        <v>14</v>
      </c>
      <c r="D24" s="20" t="s">
        <v>113</v>
      </c>
      <c r="E24" s="21" t="s">
        <v>114</v>
      </c>
      <c r="F24" s="22">
        <v>1</v>
      </c>
      <c r="G24" s="23"/>
      <c r="H24" s="10">
        <f>Table5[[#This Row],[Količina]]*Table5[[#This Row],[Jedinična cena]]</f>
        <v>0</v>
      </c>
      <c r="I24" s="24" t="s">
        <v>115</v>
      </c>
      <c r="J24" s="20" t="s">
        <v>116</v>
      </c>
      <c r="K24" s="20" t="s">
        <v>117</v>
      </c>
      <c r="L24" s="21" t="s">
        <v>118</v>
      </c>
    </row>
    <row r="25" spans="1:12" ht="45" x14ac:dyDescent="0.25">
      <c r="A25" s="18">
        <v>24</v>
      </c>
      <c r="B25" s="19" t="s">
        <v>119</v>
      </c>
      <c r="C25" s="20" t="s">
        <v>14</v>
      </c>
      <c r="D25" s="20" t="s">
        <v>120</v>
      </c>
      <c r="E25" s="21" t="s">
        <v>121</v>
      </c>
      <c r="F25" s="22">
        <v>2</v>
      </c>
      <c r="G25" s="23"/>
      <c r="H25" s="10">
        <f>Table5[[#This Row],[Količina]]*Table5[[#This Row],[Jedinična cena]]</f>
        <v>0</v>
      </c>
      <c r="I25" s="24" t="s">
        <v>115</v>
      </c>
      <c r="J25" s="20" t="s">
        <v>116</v>
      </c>
      <c r="K25" s="20" t="s">
        <v>117</v>
      </c>
      <c r="L25" s="21" t="s">
        <v>118</v>
      </c>
    </row>
    <row r="26" spans="1:12" ht="45" x14ac:dyDescent="0.25">
      <c r="A26" s="8">
        <v>25</v>
      </c>
      <c r="B26" s="19" t="s">
        <v>122</v>
      </c>
      <c r="C26" s="20" t="s">
        <v>14</v>
      </c>
      <c r="D26" s="20" t="s">
        <v>123</v>
      </c>
      <c r="E26" s="21" t="s">
        <v>124</v>
      </c>
      <c r="F26" s="22">
        <v>1</v>
      </c>
      <c r="G26" s="23"/>
      <c r="H26" s="10">
        <f>Table5[[#This Row],[Količina]]*Table5[[#This Row],[Jedinična cena]]</f>
        <v>0</v>
      </c>
      <c r="I26" s="24" t="s">
        <v>125</v>
      </c>
      <c r="J26" s="20" t="s">
        <v>126</v>
      </c>
      <c r="K26" s="20" t="s">
        <v>127</v>
      </c>
      <c r="L26" s="21" t="s">
        <v>128</v>
      </c>
    </row>
    <row r="27" spans="1:12" ht="60" x14ac:dyDescent="0.25">
      <c r="A27" s="18">
        <v>26</v>
      </c>
      <c r="B27" s="19" t="s">
        <v>129</v>
      </c>
      <c r="C27" s="20" t="s">
        <v>14</v>
      </c>
      <c r="D27" s="20" t="s">
        <v>130</v>
      </c>
      <c r="E27" s="21" t="s">
        <v>131</v>
      </c>
      <c r="F27" s="22">
        <v>2</v>
      </c>
      <c r="G27" s="23"/>
      <c r="H27" s="10">
        <f>Table5[[#This Row],[Količina]]*Table5[[#This Row],[Jedinična cena]]</f>
        <v>0</v>
      </c>
      <c r="I27" s="24" t="s">
        <v>132</v>
      </c>
      <c r="J27" s="20" t="s">
        <v>133</v>
      </c>
      <c r="K27" s="20" t="s">
        <v>134</v>
      </c>
      <c r="L27" s="21" t="s">
        <v>135</v>
      </c>
    </row>
    <row r="28" spans="1:12" ht="75" x14ac:dyDescent="0.25">
      <c r="A28" s="8">
        <v>27</v>
      </c>
      <c r="B28" s="19" t="s">
        <v>136</v>
      </c>
      <c r="C28" s="20" t="s">
        <v>14</v>
      </c>
      <c r="D28" s="20" t="s">
        <v>137</v>
      </c>
      <c r="E28" s="21" t="s">
        <v>138</v>
      </c>
      <c r="F28" s="22">
        <v>2</v>
      </c>
      <c r="G28" s="23"/>
      <c r="H28" s="10">
        <f>Table5[[#This Row],[Količina]]*Table5[[#This Row],[Jedinična cena]]</f>
        <v>0</v>
      </c>
      <c r="I28" s="24" t="s">
        <v>132</v>
      </c>
      <c r="J28" s="20" t="s">
        <v>133</v>
      </c>
      <c r="K28" s="20" t="s">
        <v>134</v>
      </c>
      <c r="L28" s="21" t="s">
        <v>135</v>
      </c>
    </row>
    <row r="29" spans="1:12" ht="30" x14ac:dyDescent="0.25">
      <c r="A29" s="18">
        <v>28</v>
      </c>
      <c r="B29" s="19" t="s">
        <v>139</v>
      </c>
      <c r="C29" s="20" t="s">
        <v>14</v>
      </c>
      <c r="D29" s="20" t="s">
        <v>140</v>
      </c>
      <c r="E29" s="21" t="s">
        <v>141</v>
      </c>
      <c r="F29" s="22">
        <v>24</v>
      </c>
      <c r="G29" s="23"/>
      <c r="H29" s="10">
        <f>Table5[[#This Row],[Količina]]*Table5[[#This Row],[Jedinična cena]]</f>
        <v>0</v>
      </c>
      <c r="I29" s="24" t="s">
        <v>48</v>
      </c>
      <c r="J29" s="20" t="s">
        <v>49</v>
      </c>
      <c r="K29" s="20" t="s">
        <v>142</v>
      </c>
      <c r="L29" s="21" t="s">
        <v>143</v>
      </c>
    </row>
    <row r="30" spans="1:12" ht="30" x14ac:dyDescent="0.25">
      <c r="A30" s="8">
        <v>29</v>
      </c>
      <c r="B30" s="19" t="s">
        <v>144</v>
      </c>
      <c r="C30" s="20" t="s">
        <v>14</v>
      </c>
      <c r="D30" s="20" t="s">
        <v>145</v>
      </c>
      <c r="E30" s="21" t="s">
        <v>146</v>
      </c>
      <c r="F30" s="22">
        <v>24</v>
      </c>
      <c r="G30" s="23"/>
      <c r="H30" s="10">
        <f>Table5[[#This Row],[Količina]]*Table5[[#This Row],[Jedinična cena]]</f>
        <v>0</v>
      </c>
      <c r="I30" s="24" t="s">
        <v>48</v>
      </c>
      <c r="J30" s="20" t="s">
        <v>49</v>
      </c>
      <c r="K30" s="20" t="s">
        <v>142</v>
      </c>
      <c r="L30" s="21" t="s">
        <v>143</v>
      </c>
    </row>
    <row r="31" spans="1:12" ht="30" x14ac:dyDescent="0.25">
      <c r="A31" s="18">
        <v>30</v>
      </c>
      <c r="B31" s="19" t="s">
        <v>147</v>
      </c>
      <c r="C31" s="20" t="s">
        <v>14</v>
      </c>
      <c r="D31" s="20" t="s">
        <v>148</v>
      </c>
      <c r="E31" s="21" t="s">
        <v>149</v>
      </c>
      <c r="F31" s="22">
        <v>1</v>
      </c>
      <c r="G31" s="23"/>
      <c r="H31" s="10">
        <f>Table5[[#This Row],[Količina]]*Table5[[#This Row],[Jedinična cena]]</f>
        <v>0</v>
      </c>
      <c r="I31" s="24" t="s">
        <v>48</v>
      </c>
      <c r="J31" s="20" t="s">
        <v>49</v>
      </c>
      <c r="K31" s="20" t="s">
        <v>142</v>
      </c>
      <c r="L31" s="21" t="s">
        <v>143</v>
      </c>
    </row>
    <row r="32" spans="1:12" ht="45" x14ac:dyDescent="0.25">
      <c r="A32" s="8">
        <v>31</v>
      </c>
      <c r="B32" s="19" t="s">
        <v>150</v>
      </c>
      <c r="C32" s="20" t="s">
        <v>14</v>
      </c>
      <c r="D32" s="20" t="s">
        <v>151</v>
      </c>
      <c r="E32" s="21" t="s">
        <v>152</v>
      </c>
      <c r="F32" s="22">
        <v>1</v>
      </c>
      <c r="G32" s="23"/>
      <c r="H32" s="10">
        <f>Table5[[#This Row],[Količina]]*Table5[[#This Row],[Jedinična cena]]</f>
        <v>0</v>
      </c>
      <c r="I32" s="24" t="s">
        <v>153</v>
      </c>
      <c r="J32" s="20" t="s">
        <v>154</v>
      </c>
      <c r="K32" s="20" t="s">
        <v>155</v>
      </c>
      <c r="L32" s="21" t="s">
        <v>156</v>
      </c>
    </row>
    <row r="33" spans="1:12" ht="45" x14ac:dyDescent="0.25">
      <c r="A33" s="18">
        <v>32</v>
      </c>
      <c r="B33" s="19" t="s">
        <v>157</v>
      </c>
      <c r="C33" s="20" t="s">
        <v>14</v>
      </c>
      <c r="D33" s="20" t="s">
        <v>158</v>
      </c>
      <c r="E33" s="21" t="s">
        <v>159</v>
      </c>
      <c r="F33" s="22">
        <v>1</v>
      </c>
      <c r="G33" s="23"/>
      <c r="H33" s="10">
        <f>Table5[[#This Row],[Količina]]*Table5[[#This Row],[Jedinična cena]]</f>
        <v>0</v>
      </c>
      <c r="I33" s="24" t="s">
        <v>153</v>
      </c>
      <c r="J33" s="20" t="s">
        <v>154</v>
      </c>
      <c r="K33" s="20" t="s">
        <v>155</v>
      </c>
      <c r="L33" s="21" t="s">
        <v>156</v>
      </c>
    </row>
    <row r="34" spans="1:12" ht="60" x14ac:dyDescent="0.25">
      <c r="A34" s="8">
        <v>33</v>
      </c>
      <c r="B34" s="19" t="s">
        <v>160</v>
      </c>
      <c r="C34" s="20" t="s">
        <v>14</v>
      </c>
      <c r="D34" s="20" t="s">
        <v>161</v>
      </c>
      <c r="E34" s="21" t="s">
        <v>162</v>
      </c>
      <c r="F34" s="22">
        <v>1</v>
      </c>
      <c r="G34" s="23"/>
      <c r="H34" s="10">
        <f>Table5[[#This Row],[Količina]]*Table5[[#This Row],[Jedinična cena]]</f>
        <v>0</v>
      </c>
      <c r="I34" s="24" t="s">
        <v>153</v>
      </c>
      <c r="J34" s="20" t="s">
        <v>154</v>
      </c>
      <c r="K34" s="20" t="s">
        <v>155</v>
      </c>
      <c r="L34" s="21" t="s">
        <v>156</v>
      </c>
    </row>
    <row r="35" spans="1:12" ht="75" x14ac:dyDescent="0.25">
      <c r="A35" s="18">
        <v>34</v>
      </c>
      <c r="B35" s="19" t="s">
        <v>163</v>
      </c>
      <c r="C35" s="20" t="s">
        <v>14</v>
      </c>
      <c r="D35" s="20" t="s">
        <v>164</v>
      </c>
      <c r="E35" s="21" t="s">
        <v>165</v>
      </c>
      <c r="F35" s="22">
        <v>1</v>
      </c>
      <c r="G35" s="23"/>
      <c r="H35" s="10">
        <f>Table5[[#This Row],[Količina]]*Table5[[#This Row],[Jedinična cena]]</f>
        <v>0</v>
      </c>
      <c r="I35" s="24" t="s">
        <v>153</v>
      </c>
      <c r="J35" s="20" t="s">
        <v>154</v>
      </c>
      <c r="K35" s="20" t="s">
        <v>155</v>
      </c>
      <c r="L35" s="21" t="s">
        <v>156</v>
      </c>
    </row>
    <row r="36" spans="1:12" ht="60" x14ac:dyDescent="0.25">
      <c r="A36" s="8">
        <v>35</v>
      </c>
      <c r="B36" s="19" t="s">
        <v>166</v>
      </c>
      <c r="C36" s="20" t="s">
        <v>14</v>
      </c>
      <c r="D36" s="20" t="s">
        <v>167</v>
      </c>
      <c r="E36" s="21" t="s">
        <v>168</v>
      </c>
      <c r="F36" s="22">
        <v>1</v>
      </c>
      <c r="G36" s="23"/>
      <c r="H36" s="10">
        <f>Table5[[#This Row],[Količina]]*Table5[[#This Row],[Jedinična cena]]</f>
        <v>0</v>
      </c>
      <c r="I36" s="24" t="s">
        <v>153</v>
      </c>
      <c r="J36" s="20" t="s">
        <v>154</v>
      </c>
      <c r="K36" s="20" t="s">
        <v>155</v>
      </c>
      <c r="L36" s="21" t="s">
        <v>156</v>
      </c>
    </row>
    <row r="37" spans="1:12" ht="45" x14ac:dyDescent="0.25">
      <c r="A37" s="18">
        <v>36</v>
      </c>
      <c r="B37" s="19" t="s">
        <v>169</v>
      </c>
      <c r="C37" s="20" t="s">
        <v>14</v>
      </c>
      <c r="D37" s="20" t="s">
        <v>170</v>
      </c>
      <c r="E37" s="21" t="s">
        <v>171</v>
      </c>
      <c r="F37" s="22">
        <v>1</v>
      </c>
      <c r="G37" s="23"/>
      <c r="H37" s="10">
        <f>Table5[[#This Row],[Količina]]*Table5[[#This Row],[Jedinična cena]]</f>
        <v>0</v>
      </c>
      <c r="I37" s="24" t="s">
        <v>153</v>
      </c>
      <c r="J37" s="20" t="s">
        <v>154</v>
      </c>
      <c r="K37" s="20" t="s">
        <v>155</v>
      </c>
      <c r="L37" s="21" t="s">
        <v>156</v>
      </c>
    </row>
    <row r="38" spans="1:12" ht="60" x14ac:dyDescent="0.25">
      <c r="A38" s="8">
        <v>37</v>
      </c>
      <c r="B38" s="19" t="s">
        <v>172</v>
      </c>
      <c r="C38" s="20" t="s">
        <v>14</v>
      </c>
      <c r="D38" s="20" t="s">
        <v>173</v>
      </c>
      <c r="E38" s="21" t="s">
        <v>174</v>
      </c>
      <c r="F38" s="22">
        <v>1</v>
      </c>
      <c r="G38" s="23"/>
      <c r="H38" s="10">
        <f>Table5[[#This Row],[Količina]]*Table5[[#This Row],[Jedinična cena]]</f>
        <v>0</v>
      </c>
      <c r="I38" s="24" t="s">
        <v>86</v>
      </c>
      <c r="J38" s="20" t="s">
        <v>87</v>
      </c>
      <c r="K38" s="20" t="s">
        <v>175</v>
      </c>
      <c r="L38" s="21" t="s">
        <v>176</v>
      </c>
    </row>
    <row r="39" spans="1:12" ht="60" x14ac:dyDescent="0.25">
      <c r="A39" s="18">
        <v>38</v>
      </c>
      <c r="B39" s="19" t="s">
        <v>177</v>
      </c>
      <c r="C39" s="20" t="s">
        <v>14</v>
      </c>
      <c r="D39" s="20" t="s">
        <v>178</v>
      </c>
      <c r="E39" s="21" t="s">
        <v>179</v>
      </c>
      <c r="F39" s="22">
        <v>1</v>
      </c>
      <c r="G39" s="23"/>
      <c r="H39" s="10">
        <f>Table5[[#This Row],[Količina]]*Table5[[#This Row],[Jedinična cena]]</f>
        <v>0</v>
      </c>
      <c r="I39" s="24" t="s">
        <v>86</v>
      </c>
      <c r="J39" s="20" t="s">
        <v>87</v>
      </c>
      <c r="K39" s="20" t="s">
        <v>175</v>
      </c>
      <c r="L39" s="21" t="s">
        <v>176</v>
      </c>
    </row>
    <row r="40" spans="1:12" ht="60" x14ac:dyDescent="0.25">
      <c r="A40" s="8">
        <v>39</v>
      </c>
      <c r="B40" s="19" t="s">
        <v>180</v>
      </c>
      <c r="C40" s="20" t="s">
        <v>14</v>
      </c>
      <c r="D40" s="20" t="s">
        <v>181</v>
      </c>
      <c r="E40" s="21" t="s">
        <v>182</v>
      </c>
      <c r="F40" s="22">
        <v>1</v>
      </c>
      <c r="G40" s="23"/>
      <c r="H40" s="10">
        <f>Table5[[#This Row],[Količina]]*Table5[[#This Row],[Jedinična cena]]</f>
        <v>0</v>
      </c>
      <c r="I40" s="24" t="s">
        <v>86</v>
      </c>
      <c r="J40" s="20" t="s">
        <v>87</v>
      </c>
      <c r="K40" s="20" t="s">
        <v>175</v>
      </c>
      <c r="L40" s="21" t="s">
        <v>176</v>
      </c>
    </row>
    <row r="41" spans="1:12" ht="45" x14ac:dyDescent="0.25">
      <c r="A41" s="18">
        <v>40</v>
      </c>
      <c r="B41" s="19" t="s">
        <v>183</v>
      </c>
      <c r="C41" s="20" t="s">
        <v>14</v>
      </c>
      <c r="D41" s="20" t="s">
        <v>184</v>
      </c>
      <c r="E41" s="21" t="s">
        <v>185</v>
      </c>
      <c r="F41" s="22">
        <v>1</v>
      </c>
      <c r="G41" s="23"/>
      <c r="H41" s="10">
        <f>Table5[[#This Row],[Količina]]*Table5[[#This Row],[Jedinična cena]]</f>
        <v>0</v>
      </c>
      <c r="I41" s="24" t="s">
        <v>186</v>
      </c>
      <c r="J41" s="20" t="s">
        <v>187</v>
      </c>
      <c r="K41" s="20" t="s">
        <v>188</v>
      </c>
      <c r="L41" s="21" t="s">
        <v>189</v>
      </c>
    </row>
    <row r="42" spans="1:12" ht="45" x14ac:dyDescent="0.25">
      <c r="A42" s="8">
        <v>41</v>
      </c>
      <c r="B42" s="19" t="s">
        <v>190</v>
      </c>
      <c r="C42" s="20" t="s">
        <v>14</v>
      </c>
      <c r="D42" s="20" t="s">
        <v>191</v>
      </c>
      <c r="E42" s="21" t="s">
        <v>192</v>
      </c>
      <c r="F42" s="22">
        <v>2</v>
      </c>
      <c r="G42" s="23"/>
      <c r="H42" s="10">
        <f>Table5[[#This Row],[Količina]]*Table5[[#This Row],[Jedinična cena]]</f>
        <v>0</v>
      </c>
      <c r="I42" s="24" t="s">
        <v>193</v>
      </c>
      <c r="J42" s="20" t="s">
        <v>194</v>
      </c>
      <c r="K42" s="20" t="s">
        <v>195</v>
      </c>
      <c r="L42" s="21" t="s">
        <v>196</v>
      </c>
    </row>
    <row r="43" spans="1:12" ht="45" x14ac:dyDescent="0.25">
      <c r="A43" s="18">
        <v>42</v>
      </c>
      <c r="B43" s="19" t="s">
        <v>197</v>
      </c>
      <c r="C43" s="20" t="s">
        <v>14</v>
      </c>
      <c r="D43" s="20" t="s">
        <v>198</v>
      </c>
      <c r="E43" s="21" t="s">
        <v>199</v>
      </c>
      <c r="F43" s="22">
        <v>5</v>
      </c>
      <c r="G43" s="23"/>
      <c r="H43" s="10">
        <f>Table5[[#This Row],[Količina]]*Table5[[#This Row],[Jedinična cena]]</f>
        <v>0</v>
      </c>
      <c r="I43" s="24" t="s">
        <v>193</v>
      </c>
      <c r="J43" s="20" t="s">
        <v>194</v>
      </c>
      <c r="K43" s="20" t="s">
        <v>195</v>
      </c>
      <c r="L43" s="21" t="s">
        <v>196</v>
      </c>
    </row>
    <row r="44" spans="1:12" ht="45" x14ac:dyDescent="0.25">
      <c r="A44" s="8">
        <v>43</v>
      </c>
      <c r="B44" s="19" t="s">
        <v>200</v>
      </c>
      <c r="C44" s="20" t="s">
        <v>14</v>
      </c>
      <c r="D44" s="20" t="s">
        <v>201</v>
      </c>
      <c r="E44" s="21" t="s">
        <v>202</v>
      </c>
      <c r="F44" s="22">
        <v>1</v>
      </c>
      <c r="G44" s="23"/>
      <c r="H44" s="10">
        <f>Table5[[#This Row],[Količina]]*Table5[[#This Row],[Jedinična cena]]</f>
        <v>0</v>
      </c>
      <c r="I44" s="24" t="s">
        <v>193</v>
      </c>
      <c r="J44" s="20" t="s">
        <v>194</v>
      </c>
      <c r="K44" s="20" t="s">
        <v>195</v>
      </c>
      <c r="L44" s="21" t="s">
        <v>196</v>
      </c>
    </row>
    <row r="45" spans="1:12" ht="45" x14ac:dyDescent="0.25">
      <c r="A45" s="18">
        <v>44</v>
      </c>
      <c r="B45" s="19" t="s">
        <v>203</v>
      </c>
      <c r="C45" s="20" t="s">
        <v>14</v>
      </c>
      <c r="D45" s="20" t="s">
        <v>204</v>
      </c>
      <c r="E45" s="21" t="s">
        <v>205</v>
      </c>
      <c r="F45" s="22">
        <v>2</v>
      </c>
      <c r="G45" s="23"/>
      <c r="H45" s="10">
        <f>Table5[[#This Row],[Količina]]*Table5[[#This Row],[Jedinična cena]]</f>
        <v>0</v>
      </c>
      <c r="I45" s="24" t="s">
        <v>193</v>
      </c>
      <c r="J45" s="20" t="s">
        <v>194</v>
      </c>
      <c r="K45" s="20" t="s">
        <v>195</v>
      </c>
      <c r="L45" s="21" t="s">
        <v>196</v>
      </c>
    </row>
    <row r="46" spans="1:12" ht="45" x14ac:dyDescent="0.25">
      <c r="A46" s="8">
        <v>45</v>
      </c>
      <c r="B46" s="19" t="s">
        <v>206</v>
      </c>
      <c r="C46" s="20" t="s">
        <v>14</v>
      </c>
      <c r="D46" s="20" t="s">
        <v>207</v>
      </c>
      <c r="E46" s="21" t="s">
        <v>208</v>
      </c>
      <c r="F46" s="22">
        <v>1</v>
      </c>
      <c r="G46" s="23"/>
      <c r="H46" s="10">
        <f>Table5[[#This Row],[Količina]]*Table5[[#This Row],[Jedinična cena]]</f>
        <v>0</v>
      </c>
      <c r="I46" s="24" t="s">
        <v>193</v>
      </c>
      <c r="J46" s="20" t="s">
        <v>194</v>
      </c>
      <c r="K46" s="20" t="s">
        <v>195</v>
      </c>
      <c r="L46" s="21" t="s">
        <v>196</v>
      </c>
    </row>
    <row r="47" spans="1:12" ht="60" x14ac:dyDescent="0.25">
      <c r="A47" s="18">
        <v>46</v>
      </c>
      <c r="B47" s="19" t="s">
        <v>209</v>
      </c>
      <c r="C47" s="20" t="s">
        <v>14</v>
      </c>
      <c r="D47" s="20" t="s">
        <v>210</v>
      </c>
      <c r="E47" s="21" t="s">
        <v>211</v>
      </c>
      <c r="F47" s="22">
        <v>1</v>
      </c>
      <c r="G47" s="23"/>
      <c r="H47" s="10">
        <f>Table5[[#This Row],[Količina]]*Table5[[#This Row],[Jedinična cena]]</f>
        <v>0</v>
      </c>
      <c r="I47" s="24" t="s">
        <v>193</v>
      </c>
      <c r="J47" s="20" t="s">
        <v>194</v>
      </c>
      <c r="K47" s="20" t="s">
        <v>195</v>
      </c>
      <c r="L47" s="21" t="s">
        <v>196</v>
      </c>
    </row>
    <row r="48" spans="1:12" ht="45" x14ac:dyDescent="0.25">
      <c r="A48" s="8">
        <v>47</v>
      </c>
      <c r="B48" s="19" t="s">
        <v>212</v>
      </c>
      <c r="C48" s="20" t="s">
        <v>14</v>
      </c>
      <c r="D48" s="20" t="s">
        <v>213</v>
      </c>
      <c r="E48" s="21" t="s">
        <v>214</v>
      </c>
      <c r="F48" s="22">
        <v>1</v>
      </c>
      <c r="G48" s="23"/>
      <c r="H48" s="10">
        <f>Table5[[#This Row],[Količina]]*Table5[[#This Row],[Jedinična cena]]</f>
        <v>0</v>
      </c>
      <c r="I48" s="24" t="s">
        <v>193</v>
      </c>
      <c r="J48" s="20" t="s">
        <v>194</v>
      </c>
      <c r="K48" s="20" t="s">
        <v>195</v>
      </c>
      <c r="L48" s="21" t="s">
        <v>196</v>
      </c>
    </row>
    <row r="49" spans="1:12" ht="45" x14ac:dyDescent="0.25">
      <c r="A49" s="18">
        <v>48</v>
      </c>
      <c r="B49" s="19" t="s">
        <v>215</v>
      </c>
      <c r="C49" s="20" t="s">
        <v>14</v>
      </c>
      <c r="D49" s="20" t="s">
        <v>216</v>
      </c>
      <c r="E49" s="21" t="s">
        <v>217</v>
      </c>
      <c r="F49" s="22">
        <v>1</v>
      </c>
      <c r="G49" s="23"/>
      <c r="H49" s="10">
        <f>Table5[[#This Row],[Količina]]*Table5[[#This Row],[Jedinična cena]]</f>
        <v>0</v>
      </c>
      <c r="I49" s="24" t="s">
        <v>218</v>
      </c>
      <c r="J49" s="20" t="s">
        <v>219</v>
      </c>
      <c r="K49" s="20" t="s">
        <v>220</v>
      </c>
      <c r="L49" s="21" t="s">
        <v>221</v>
      </c>
    </row>
    <row r="50" spans="1:12" ht="45" x14ac:dyDescent="0.25">
      <c r="A50" s="8">
        <v>49</v>
      </c>
      <c r="B50" s="19" t="s">
        <v>222</v>
      </c>
      <c r="C50" s="20" t="s">
        <v>14</v>
      </c>
      <c r="D50" s="20" t="s">
        <v>223</v>
      </c>
      <c r="E50" s="21" t="s">
        <v>224</v>
      </c>
      <c r="F50" s="22">
        <v>1</v>
      </c>
      <c r="G50" s="23"/>
      <c r="H50" s="10">
        <f>Table5[[#This Row],[Količina]]*Table5[[#This Row],[Jedinična cena]]</f>
        <v>0</v>
      </c>
      <c r="I50" s="24" t="s">
        <v>218</v>
      </c>
      <c r="J50" s="20" t="s">
        <v>219</v>
      </c>
      <c r="K50" s="20" t="s">
        <v>220</v>
      </c>
      <c r="L50" s="21" t="s">
        <v>221</v>
      </c>
    </row>
    <row r="51" spans="1:12" ht="45" x14ac:dyDescent="0.25">
      <c r="A51" s="18">
        <v>50</v>
      </c>
      <c r="B51" s="19" t="s">
        <v>225</v>
      </c>
      <c r="C51" s="20" t="s">
        <v>14</v>
      </c>
      <c r="D51" s="20" t="s">
        <v>226</v>
      </c>
      <c r="E51" s="21" t="s">
        <v>227</v>
      </c>
      <c r="F51" s="22">
        <v>1</v>
      </c>
      <c r="G51" s="23"/>
      <c r="H51" s="10">
        <f>Table5[[#This Row],[Količina]]*Table5[[#This Row],[Jedinična cena]]</f>
        <v>0</v>
      </c>
      <c r="I51" s="24" t="s">
        <v>218</v>
      </c>
      <c r="J51" s="20" t="s">
        <v>219</v>
      </c>
      <c r="K51" s="20" t="s">
        <v>220</v>
      </c>
      <c r="L51" s="21" t="s">
        <v>221</v>
      </c>
    </row>
    <row r="52" spans="1:12" ht="60" x14ac:dyDescent="0.25">
      <c r="A52" s="8">
        <v>51</v>
      </c>
      <c r="B52" s="19" t="s">
        <v>228</v>
      </c>
      <c r="C52" s="20" t="s">
        <v>14</v>
      </c>
      <c r="D52" s="20" t="s">
        <v>229</v>
      </c>
      <c r="E52" s="21" t="s">
        <v>230</v>
      </c>
      <c r="F52" s="22">
        <v>1</v>
      </c>
      <c r="G52" s="23"/>
      <c r="H52" s="10">
        <f>Table5[[#This Row],[Količina]]*Table5[[#This Row],[Jedinična cena]]</f>
        <v>0</v>
      </c>
      <c r="I52" s="24" t="s">
        <v>86</v>
      </c>
      <c r="J52" s="20" t="s">
        <v>87</v>
      </c>
      <c r="K52" s="20" t="s">
        <v>231</v>
      </c>
      <c r="L52" s="21" t="s">
        <v>232</v>
      </c>
    </row>
    <row r="53" spans="1:12" ht="60" x14ac:dyDescent="0.25">
      <c r="A53" s="18">
        <v>52</v>
      </c>
      <c r="B53" s="19" t="s">
        <v>233</v>
      </c>
      <c r="C53" s="20" t="s">
        <v>14</v>
      </c>
      <c r="D53" s="20" t="s">
        <v>234</v>
      </c>
      <c r="E53" s="21" t="s">
        <v>235</v>
      </c>
      <c r="F53" s="22">
        <v>1</v>
      </c>
      <c r="G53" s="23"/>
      <c r="H53" s="10">
        <f>Table5[[#This Row],[Količina]]*Table5[[#This Row],[Jedinična cena]]</f>
        <v>0</v>
      </c>
      <c r="I53" s="24" t="s">
        <v>86</v>
      </c>
      <c r="J53" s="20" t="s">
        <v>87</v>
      </c>
      <c r="K53" s="20" t="s">
        <v>231</v>
      </c>
      <c r="L53" s="21" t="s">
        <v>232</v>
      </c>
    </row>
    <row r="54" spans="1:12" ht="60" x14ac:dyDescent="0.25">
      <c r="A54" s="8">
        <v>53</v>
      </c>
      <c r="B54" s="19" t="s">
        <v>236</v>
      </c>
      <c r="C54" s="20" t="s">
        <v>14</v>
      </c>
      <c r="D54" s="20" t="s">
        <v>237</v>
      </c>
      <c r="E54" s="21" t="s">
        <v>238</v>
      </c>
      <c r="F54" s="22">
        <v>1</v>
      </c>
      <c r="G54" s="23"/>
      <c r="H54" s="10">
        <f>Table5[[#This Row],[Količina]]*Table5[[#This Row],[Jedinična cena]]</f>
        <v>0</v>
      </c>
      <c r="I54" s="24" t="s">
        <v>86</v>
      </c>
      <c r="J54" s="20" t="s">
        <v>87</v>
      </c>
      <c r="K54" s="20" t="s">
        <v>231</v>
      </c>
      <c r="L54" s="21" t="s">
        <v>232</v>
      </c>
    </row>
    <row r="55" spans="1:12" ht="45" x14ac:dyDescent="0.25">
      <c r="A55" s="18">
        <v>54</v>
      </c>
      <c r="B55" s="19" t="s">
        <v>239</v>
      </c>
      <c r="C55" s="20" t="s">
        <v>14</v>
      </c>
      <c r="D55" s="20" t="s">
        <v>240</v>
      </c>
      <c r="E55" s="21" t="s">
        <v>241</v>
      </c>
      <c r="F55" s="22">
        <v>1</v>
      </c>
      <c r="G55" s="23"/>
      <c r="H55" s="10">
        <f>Table5[[#This Row],[Količina]]*Table5[[#This Row],[Jedinična cena]]</f>
        <v>0</v>
      </c>
      <c r="I55" s="24" t="s">
        <v>242</v>
      </c>
      <c r="J55" s="20" t="s">
        <v>243</v>
      </c>
      <c r="K55" s="20" t="s">
        <v>244</v>
      </c>
      <c r="L55" s="21" t="s">
        <v>245</v>
      </c>
    </row>
    <row r="56" spans="1:12" ht="45" x14ac:dyDescent="0.25">
      <c r="A56" s="8">
        <v>55</v>
      </c>
      <c r="B56" s="19" t="s">
        <v>246</v>
      </c>
      <c r="C56" s="20" t="s">
        <v>14</v>
      </c>
      <c r="D56" s="20" t="s">
        <v>247</v>
      </c>
      <c r="E56" s="21" t="s">
        <v>248</v>
      </c>
      <c r="F56" s="22">
        <v>1</v>
      </c>
      <c r="G56" s="23"/>
      <c r="H56" s="10">
        <f>Table5[[#This Row],[Količina]]*Table5[[#This Row],[Jedinična cena]]</f>
        <v>0</v>
      </c>
      <c r="I56" s="24" t="s">
        <v>242</v>
      </c>
      <c r="J56" s="20" t="s">
        <v>243</v>
      </c>
      <c r="K56" s="20" t="s">
        <v>244</v>
      </c>
      <c r="L56" s="21" t="s">
        <v>245</v>
      </c>
    </row>
    <row r="57" spans="1:12" ht="45" x14ac:dyDescent="0.25">
      <c r="A57" s="18">
        <v>56</v>
      </c>
      <c r="B57" s="19" t="s">
        <v>249</v>
      </c>
      <c r="C57" s="20" t="s">
        <v>14</v>
      </c>
      <c r="D57" s="20" t="s">
        <v>250</v>
      </c>
      <c r="E57" s="21" t="s">
        <v>251</v>
      </c>
      <c r="F57" s="22">
        <v>1</v>
      </c>
      <c r="G57" s="23"/>
      <c r="H57" s="10">
        <f>Table5[[#This Row],[Količina]]*Table5[[#This Row],[Jedinična cena]]</f>
        <v>0</v>
      </c>
      <c r="I57" s="24" t="s">
        <v>242</v>
      </c>
      <c r="J57" s="20" t="s">
        <v>243</v>
      </c>
      <c r="K57" s="20" t="s">
        <v>244</v>
      </c>
      <c r="L57" s="21" t="s">
        <v>245</v>
      </c>
    </row>
    <row r="58" spans="1:12" ht="60" x14ac:dyDescent="0.25">
      <c r="A58" s="8">
        <v>57</v>
      </c>
      <c r="B58" s="19" t="s">
        <v>252</v>
      </c>
      <c r="C58" s="20" t="s">
        <v>14</v>
      </c>
      <c r="D58" s="20" t="s">
        <v>253</v>
      </c>
      <c r="E58" s="21" t="s">
        <v>254</v>
      </c>
      <c r="F58" s="22">
        <v>1</v>
      </c>
      <c r="G58" s="23"/>
      <c r="H58" s="10">
        <f>Table5[[#This Row],[Količina]]*Table5[[#This Row],[Jedinična cena]]</f>
        <v>0</v>
      </c>
      <c r="I58" s="24" t="s">
        <v>86</v>
      </c>
      <c r="J58" s="20" t="s">
        <v>87</v>
      </c>
      <c r="K58" s="20" t="s">
        <v>255</v>
      </c>
      <c r="L58" s="21" t="s">
        <v>256</v>
      </c>
    </row>
    <row r="59" spans="1:12" ht="60" x14ac:dyDescent="0.25">
      <c r="A59" s="18">
        <v>58</v>
      </c>
      <c r="B59" s="19" t="s">
        <v>257</v>
      </c>
      <c r="C59" s="20" t="s">
        <v>14</v>
      </c>
      <c r="D59" s="20" t="s">
        <v>258</v>
      </c>
      <c r="E59" s="21" t="s">
        <v>259</v>
      </c>
      <c r="F59" s="22">
        <v>1</v>
      </c>
      <c r="G59" s="23"/>
      <c r="H59" s="10">
        <f>Table5[[#This Row],[Količina]]*Table5[[#This Row],[Jedinična cena]]</f>
        <v>0</v>
      </c>
      <c r="I59" s="24" t="s">
        <v>132</v>
      </c>
      <c r="J59" s="20" t="s">
        <v>133</v>
      </c>
      <c r="K59" s="20" t="s">
        <v>260</v>
      </c>
      <c r="L59" s="21" t="s">
        <v>261</v>
      </c>
    </row>
    <row r="60" spans="1:12" ht="30" x14ac:dyDescent="0.25">
      <c r="A60" s="8">
        <v>59</v>
      </c>
      <c r="B60" s="19" t="s">
        <v>262</v>
      </c>
      <c r="C60" s="20" t="s">
        <v>14</v>
      </c>
      <c r="D60" s="20" t="s">
        <v>263</v>
      </c>
      <c r="E60" s="21" t="s">
        <v>264</v>
      </c>
      <c r="F60" s="22">
        <v>6</v>
      </c>
      <c r="G60" s="23"/>
      <c r="H60" s="10">
        <f>Table5[[#This Row],[Količina]]*Table5[[#This Row],[Jedinična cena]]</f>
        <v>0</v>
      </c>
      <c r="I60" s="24" t="s">
        <v>265</v>
      </c>
      <c r="J60" s="20" t="s">
        <v>49</v>
      </c>
      <c r="K60" s="20" t="s">
        <v>266</v>
      </c>
      <c r="L60" s="21" t="s">
        <v>267</v>
      </c>
    </row>
    <row r="61" spans="1:12" ht="30" x14ac:dyDescent="0.25">
      <c r="A61" s="18">
        <v>60</v>
      </c>
      <c r="B61" s="19" t="s">
        <v>268</v>
      </c>
      <c r="C61" s="20" t="s">
        <v>14</v>
      </c>
      <c r="D61" s="20" t="s">
        <v>269</v>
      </c>
      <c r="E61" s="21" t="s">
        <v>264</v>
      </c>
      <c r="F61" s="22">
        <v>6</v>
      </c>
      <c r="G61" s="23"/>
      <c r="H61" s="10">
        <f>Table5[[#This Row],[Količina]]*Table5[[#This Row],[Jedinična cena]]</f>
        <v>0</v>
      </c>
      <c r="I61" s="24" t="s">
        <v>265</v>
      </c>
      <c r="J61" s="20" t="s">
        <v>49</v>
      </c>
      <c r="K61" s="20" t="s">
        <v>266</v>
      </c>
      <c r="L61" s="21" t="s">
        <v>267</v>
      </c>
    </row>
    <row r="62" spans="1:12" ht="45" x14ac:dyDescent="0.25">
      <c r="A62" s="8">
        <v>61</v>
      </c>
      <c r="B62" s="19" t="s">
        <v>270</v>
      </c>
      <c r="C62" s="20" t="s">
        <v>14</v>
      </c>
      <c r="D62" s="20" t="s">
        <v>271</v>
      </c>
      <c r="E62" s="21" t="s">
        <v>272</v>
      </c>
      <c r="F62" s="22">
        <v>1</v>
      </c>
      <c r="G62" s="23"/>
      <c r="H62" s="10">
        <f>Table5[[#This Row],[Količina]]*Table5[[#This Row],[Jedinična cena]]</f>
        <v>0</v>
      </c>
      <c r="I62" s="24" t="s">
        <v>34</v>
      </c>
      <c r="J62" s="20" t="s">
        <v>35</v>
      </c>
      <c r="K62" s="20" t="s">
        <v>273</v>
      </c>
      <c r="L62" s="21" t="s">
        <v>274</v>
      </c>
    </row>
    <row r="63" spans="1:12" ht="30" x14ac:dyDescent="0.25">
      <c r="A63" s="18">
        <v>62</v>
      </c>
      <c r="B63" s="19" t="s">
        <v>275</v>
      </c>
      <c r="C63" s="20" t="s">
        <v>14</v>
      </c>
      <c r="D63" s="20" t="s">
        <v>276</v>
      </c>
      <c r="E63" s="21" t="s">
        <v>277</v>
      </c>
      <c r="F63" s="22">
        <v>1</v>
      </c>
      <c r="G63" s="23"/>
      <c r="H63" s="10">
        <f>Table5[[#This Row],[Količina]]*Table5[[#This Row],[Jedinična cena]]</f>
        <v>0</v>
      </c>
      <c r="I63" s="24" t="s">
        <v>278</v>
      </c>
      <c r="J63" s="20" t="s">
        <v>279</v>
      </c>
      <c r="K63" s="20" t="s">
        <v>280</v>
      </c>
      <c r="L63" s="21" t="s">
        <v>281</v>
      </c>
    </row>
    <row r="64" spans="1:12" ht="60" x14ac:dyDescent="0.25">
      <c r="A64" s="8">
        <v>63</v>
      </c>
      <c r="B64" s="19" t="s">
        <v>282</v>
      </c>
      <c r="C64" s="20" t="s">
        <v>14</v>
      </c>
      <c r="D64" s="20" t="s">
        <v>283</v>
      </c>
      <c r="E64" s="21" t="s">
        <v>284</v>
      </c>
      <c r="F64" s="22">
        <v>1</v>
      </c>
      <c r="G64" s="23"/>
      <c r="H64" s="10">
        <f>Table5[[#This Row],[Količina]]*Table5[[#This Row],[Jedinična cena]]</f>
        <v>0</v>
      </c>
      <c r="I64" s="24" t="s">
        <v>86</v>
      </c>
      <c r="J64" s="20" t="s">
        <v>87</v>
      </c>
      <c r="K64" s="20" t="s">
        <v>255</v>
      </c>
      <c r="L64" s="21" t="s">
        <v>256</v>
      </c>
    </row>
    <row r="65" spans="1:12" ht="60" x14ac:dyDescent="0.25">
      <c r="A65" s="18">
        <v>64</v>
      </c>
      <c r="B65" s="19" t="s">
        <v>285</v>
      </c>
      <c r="C65" s="20" t="s">
        <v>14</v>
      </c>
      <c r="D65" s="20" t="s">
        <v>286</v>
      </c>
      <c r="E65" s="21" t="s">
        <v>287</v>
      </c>
      <c r="F65" s="22">
        <v>1</v>
      </c>
      <c r="G65" s="23"/>
      <c r="H65" s="10">
        <f>Table5[[#This Row],[Količina]]*Table5[[#This Row],[Jedinična cena]]</f>
        <v>0</v>
      </c>
      <c r="I65" s="24" t="s">
        <v>86</v>
      </c>
      <c r="J65" s="20" t="s">
        <v>87</v>
      </c>
      <c r="K65" s="20" t="s">
        <v>255</v>
      </c>
      <c r="L65" s="21" t="s">
        <v>256</v>
      </c>
    </row>
    <row r="66" spans="1:12" ht="60" x14ac:dyDescent="0.25">
      <c r="A66" s="8">
        <v>65</v>
      </c>
      <c r="B66" s="19" t="s">
        <v>288</v>
      </c>
      <c r="C66" s="20" t="s">
        <v>14</v>
      </c>
      <c r="D66" s="20" t="s">
        <v>289</v>
      </c>
      <c r="E66" s="21" t="s">
        <v>290</v>
      </c>
      <c r="F66" s="22">
        <v>1</v>
      </c>
      <c r="G66" s="23"/>
      <c r="H66" s="10">
        <f>Table5[[#This Row],[Količina]]*Table5[[#This Row],[Jedinična cena]]</f>
        <v>0</v>
      </c>
      <c r="I66" s="24" t="s">
        <v>86</v>
      </c>
      <c r="J66" s="20" t="s">
        <v>87</v>
      </c>
      <c r="K66" s="20" t="s">
        <v>255</v>
      </c>
      <c r="L66" s="21" t="s">
        <v>256</v>
      </c>
    </row>
    <row r="67" spans="1:12" ht="60" x14ac:dyDescent="0.25">
      <c r="A67" s="18">
        <v>66</v>
      </c>
      <c r="B67" s="19" t="s">
        <v>291</v>
      </c>
      <c r="C67" s="20" t="s">
        <v>14</v>
      </c>
      <c r="D67" s="20" t="s">
        <v>292</v>
      </c>
      <c r="E67" s="21" t="s">
        <v>293</v>
      </c>
      <c r="F67" s="22">
        <v>5</v>
      </c>
      <c r="G67" s="23"/>
      <c r="H67" s="10">
        <f>Table5[[#This Row],[Količina]]*Table5[[#This Row],[Jedinična cena]]</f>
        <v>0</v>
      </c>
      <c r="I67" s="24" t="s">
        <v>86</v>
      </c>
      <c r="J67" s="20" t="s">
        <v>87</v>
      </c>
      <c r="K67" s="20" t="s">
        <v>255</v>
      </c>
      <c r="L67" s="21" t="s">
        <v>256</v>
      </c>
    </row>
    <row r="68" spans="1:12" ht="45" x14ac:dyDescent="0.25">
      <c r="A68" s="8">
        <v>67</v>
      </c>
      <c r="B68" s="19" t="s">
        <v>294</v>
      </c>
      <c r="C68" s="20" t="s">
        <v>14</v>
      </c>
      <c r="D68" s="20" t="s">
        <v>120</v>
      </c>
      <c r="E68" s="21" t="s">
        <v>121</v>
      </c>
      <c r="F68" s="22">
        <v>2</v>
      </c>
      <c r="G68" s="23"/>
      <c r="H68" s="10">
        <f>Table5[[#This Row],[Količina]]*Table5[[#This Row],[Jedinična cena]]</f>
        <v>0</v>
      </c>
      <c r="I68" s="24" t="s">
        <v>115</v>
      </c>
      <c r="J68" s="20" t="s">
        <v>116</v>
      </c>
      <c r="K68" s="20" t="s">
        <v>295</v>
      </c>
      <c r="L68" s="21" t="s">
        <v>296</v>
      </c>
    </row>
    <row r="69" spans="1:12" ht="30" x14ac:dyDescent="0.25">
      <c r="A69" s="18">
        <v>68</v>
      </c>
      <c r="B69" s="19" t="s">
        <v>297</v>
      </c>
      <c r="C69" s="20" t="s">
        <v>14</v>
      </c>
      <c r="D69" s="20" t="s">
        <v>298</v>
      </c>
      <c r="E69" s="21" t="s">
        <v>299</v>
      </c>
      <c r="F69" s="22">
        <v>1</v>
      </c>
      <c r="G69" s="23"/>
      <c r="H69" s="10">
        <f>Table5[[#This Row],[Količina]]*Table5[[#This Row],[Jedinična cena]]</f>
        <v>0</v>
      </c>
      <c r="I69" s="24" t="s">
        <v>300</v>
      </c>
      <c r="J69" s="20" t="s">
        <v>301</v>
      </c>
      <c r="K69" s="20" t="s">
        <v>302</v>
      </c>
      <c r="L69" s="21" t="s">
        <v>303</v>
      </c>
    </row>
    <row r="70" spans="1:12" ht="30" x14ac:dyDescent="0.25">
      <c r="A70" s="8">
        <v>69</v>
      </c>
      <c r="B70" s="19" t="s">
        <v>304</v>
      </c>
      <c r="C70" s="20" t="s">
        <v>14</v>
      </c>
      <c r="D70" s="20" t="s">
        <v>305</v>
      </c>
      <c r="E70" s="21" t="s">
        <v>306</v>
      </c>
      <c r="F70" s="22">
        <v>1</v>
      </c>
      <c r="G70" s="23"/>
      <c r="H70" s="10">
        <f>Table5[[#This Row],[Količina]]*Table5[[#This Row],[Jedinična cena]]</f>
        <v>0</v>
      </c>
      <c r="I70" s="24" t="s">
        <v>307</v>
      </c>
      <c r="J70" s="20" t="s">
        <v>308</v>
      </c>
      <c r="K70" s="20" t="s">
        <v>309</v>
      </c>
      <c r="L70" s="21" t="s">
        <v>310</v>
      </c>
    </row>
    <row r="71" spans="1:12" ht="45" x14ac:dyDescent="0.25">
      <c r="A71" s="18">
        <v>70</v>
      </c>
      <c r="B71" s="19" t="s">
        <v>311</v>
      </c>
      <c r="C71" s="20" t="s">
        <v>14</v>
      </c>
      <c r="D71" s="20" t="s">
        <v>312</v>
      </c>
      <c r="E71" s="21" t="s">
        <v>313</v>
      </c>
      <c r="F71" s="22">
        <v>1</v>
      </c>
      <c r="G71" s="23"/>
      <c r="H71" s="10">
        <f>Table5[[#This Row],[Količina]]*Table5[[#This Row],[Jedinična cena]]</f>
        <v>0</v>
      </c>
      <c r="I71" s="24" t="s">
        <v>186</v>
      </c>
      <c r="J71" s="20" t="s">
        <v>187</v>
      </c>
      <c r="K71" s="20" t="s">
        <v>314</v>
      </c>
      <c r="L71" s="21" t="s">
        <v>315</v>
      </c>
    </row>
    <row r="72" spans="1:12" ht="45" x14ac:dyDescent="0.25">
      <c r="A72" s="8">
        <v>71</v>
      </c>
      <c r="B72" s="19" t="s">
        <v>316</v>
      </c>
      <c r="C72" s="20" t="s">
        <v>14</v>
      </c>
      <c r="D72" s="20" t="s">
        <v>317</v>
      </c>
      <c r="E72" s="21" t="s">
        <v>318</v>
      </c>
      <c r="F72" s="22">
        <v>1</v>
      </c>
      <c r="G72" s="23"/>
      <c r="H72" s="10">
        <f>Table5[[#This Row],[Količina]]*Table5[[#This Row],[Jedinična cena]]</f>
        <v>0</v>
      </c>
      <c r="I72" s="24" t="s">
        <v>186</v>
      </c>
      <c r="J72" s="20" t="s">
        <v>187</v>
      </c>
      <c r="K72" s="20" t="s">
        <v>314</v>
      </c>
      <c r="L72" s="21" t="s">
        <v>315</v>
      </c>
    </row>
    <row r="73" spans="1:12" ht="45" x14ac:dyDescent="0.25">
      <c r="A73" s="18">
        <v>72</v>
      </c>
      <c r="B73" s="19" t="s">
        <v>319</v>
      </c>
      <c r="C73" s="20" t="s">
        <v>14</v>
      </c>
      <c r="D73" s="20" t="s">
        <v>320</v>
      </c>
      <c r="E73" s="21" t="s">
        <v>321</v>
      </c>
      <c r="F73" s="22">
        <v>2</v>
      </c>
      <c r="G73" s="23"/>
      <c r="H73" s="10">
        <f>Table5[[#This Row],[Količina]]*Table5[[#This Row],[Jedinična cena]]</f>
        <v>0</v>
      </c>
      <c r="I73" s="24" t="s">
        <v>193</v>
      </c>
      <c r="J73" s="20" t="s">
        <v>194</v>
      </c>
      <c r="K73" s="20" t="s">
        <v>195</v>
      </c>
      <c r="L73" s="21" t="s">
        <v>196</v>
      </c>
    </row>
    <row r="74" spans="1:12" ht="45" x14ac:dyDescent="0.25">
      <c r="A74" s="8">
        <v>73</v>
      </c>
      <c r="B74" s="19" t="s">
        <v>322</v>
      </c>
      <c r="C74" s="20" t="s">
        <v>14</v>
      </c>
      <c r="D74" s="20" t="s">
        <v>323</v>
      </c>
      <c r="E74" s="21" t="s">
        <v>324</v>
      </c>
      <c r="F74" s="22">
        <v>1</v>
      </c>
      <c r="G74" s="23"/>
      <c r="H74" s="10">
        <f>Table5[[#This Row],[Količina]]*Table5[[#This Row],[Jedinična cena]]</f>
        <v>0</v>
      </c>
      <c r="I74" s="24" t="s">
        <v>193</v>
      </c>
      <c r="J74" s="20" t="s">
        <v>194</v>
      </c>
      <c r="K74" s="20" t="s">
        <v>195</v>
      </c>
      <c r="L74" s="21" t="s">
        <v>196</v>
      </c>
    </row>
    <row r="75" spans="1:12" ht="45" x14ac:dyDescent="0.25">
      <c r="A75" s="18">
        <v>74</v>
      </c>
      <c r="B75" s="19" t="s">
        <v>325</v>
      </c>
      <c r="C75" s="20" t="s">
        <v>14</v>
      </c>
      <c r="D75" s="20" t="s">
        <v>326</v>
      </c>
      <c r="E75" s="21" t="s">
        <v>327</v>
      </c>
      <c r="F75" s="22">
        <v>2</v>
      </c>
      <c r="G75" s="23"/>
      <c r="H75" s="10">
        <f>Table5[[#This Row],[Količina]]*Table5[[#This Row],[Jedinična cena]]</f>
        <v>0</v>
      </c>
      <c r="I75" s="24" t="s">
        <v>193</v>
      </c>
      <c r="J75" s="20" t="s">
        <v>194</v>
      </c>
      <c r="K75" s="20" t="s">
        <v>195</v>
      </c>
      <c r="L75" s="21" t="s">
        <v>196</v>
      </c>
    </row>
    <row r="76" spans="1:12" ht="45" x14ac:dyDescent="0.25">
      <c r="A76" s="8">
        <v>75</v>
      </c>
      <c r="B76" s="19" t="s">
        <v>328</v>
      </c>
      <c r="C76" s="20" t="s">
        <v>14</v>
      </c>
      <c r="D76" s="20" t="s">
        <v>329</v>
      </c>
      <c r="E76" s="21" t="s">
        <v>330</v>
      </c>
      <c r="F76" s="22">
        <v>2</v>
      </c>
      <c r="G76" s="23"/>
      <c r="H76" s="10">
        <f>Table5[[#This Row],[Količina]]*Table5[[#This Row],[Jedinična cena]]</f>
        <v>0</v>
      </c>
      <c r="I76" s="24" t="s">
        <v>193</v>
      </c>
      <c r="J76" s="20" t="s">
        <v>194</v>
      </c>
      <c r="K76" s="20" t="s">
        <v>195</v>
      </c>
      <c r="L76" s="21" t="s">
        <v>196</v>
      </c>
    </row>
    <row r="77" spans="1:12" ht="45" x14ac:dyDescent="0.25">
      <c r="A77" s="18">
        <v>76</v>
      </c>
      <c r="B77" s="19" t="s">
        <v>331</v>
      </c>
      <c r="C77" s="20" t="s">
        <v>14</v>
      </c>
      <c r="D77" s="20" t="s">
        <v>332</v>
      </c>
      <c r="E77" s="21" t="s">
        <v>333</v>
      </c>
      <c r="F77" s="22">
        <v>2</v>
      </c>
      <c r="G77" s="23"/>
      <c r="H77" s="10">
        <f>Table5[[#This Row],[Količina]]*Table5[[#This Row],[Jedinična cena]]</f>
        <v>0</v>
      </c>
      <c r="I77" s="24" t="s">
        <v>193</v>
      </c>
      <c r="J77" s="20" t="s">
        <v>194</v>
      </c>
      <c r="K77" s="20" t="s">
        <v>195</v>
      </c>
      <c r="L77" s="21" t="s">
        <v>196</v>
      </c>
    </row>
    <row r="78" spans="1:12" ht="45" x14ac:dyDescent="0.25">
      <c r="A78" s="8">
        <v>77</v>
      </c>
      <c r="B78" s="19" t="s">
        <v>334</v>
      </c>
      <c r="C78" s="20" t="s">
        <v>14</v>
      </c>
      <c r="D78" s="20" t="s">
        <v>335</v>
      </c>
      <c r="E78" s="21" t="s">
        <v>336</v>
      </c>
      <c r="F78" s="22">
        <v>1</v>
      </c>
      <c r="G78" s="23"/>
      <c r="H78" s="10">
        <f>Table5[[#This Row],[Količina]]*Table5[[#This Row],[Jedinična cena]]</f>
        <v>0</v>
      </c>
      <c r="I78" s="24" t="s">
        <v>193</v>
      </c>
      <c r="J78" s="20" t="s">
        <v>194</v>
      </c>
      <c r="K78" s="20" t="s">
        <v>195</v>
      </c>
      <c r="L78" s="21" t="s">
        <v>196</v>
      </c>
    </row>
    <row r="79" spans="1:12" ht="45" x14ac:dyDescent="0.25">
      <c r="A79" s="18">
        <v>78</v>
      </c>
      <c r="B79" s="19" t="s">
        <v>337</v>
      </c>
      <c r="C79" s="20" t="s">
        <v>14</v>
      </c>
      <c r="D79" s="20" t="s">
        <v>338</v>
      </c>
      <c r="E79" s="21" t="s">
        <v>339</v>
      </c>
      <c r="F79" s="22">
        <v>1</v>
      </c>
      <c r="G79" s="23"/>
      <c r="H79" s="10">
        <f>Table5[[#This Row],[Količina]]*Table5[[#This Row],[Jedinična cena]]</f>
        <v>0</v>
      </c>
      <c r="I79" s="24" t="s">
        <v>193</v>
      </c>
      <c r="J79" s="20" t="s">
        <v>194</v>
      </c>
      <c r="K79" s="20" t="s">
        <v>195</v>
      </c>
      <c r="L79" s="21" t="s">
        <v>196</v>
      </c>
    </row>
    <row r="80" spans="1:12" ht="45" x14ac:dyDescent="0.25">
      <c r="A80" s="8">
        <v>79</v>
      </c>
      <c r="B80" s="19" t="s">
        <v>340</v>
      </c>
      <c r="C80" s="20" t="s">
        <v>14</v>
      </c>
      <c r="D80" s="20" t="s">
        <v>341</v>
      </c>
      <c r="E80" s="21" t="s">
        <v>342</v>
      </c>
      <c r="F80" s="22">
        <v>1</v>
      </c>
      <c r="G80" s="23"/>
      <c r="H80" s="10">
        <f>Table5[[#This Row],[Količina]]*Table5[[#This Row],[Jedinična cena]]</f>
        <v>0</v>
      </c>
      <c r="I80" s="24" t="s">
        <v>193</v>
      </c>
      <c r="J80" s="20" t="s">
        <v>194</v>
      </c>
      <c r="K80" s="20" t="s">
        <v>195</v>
      </c>
      <c r="L80" s="21" t="s">
        <v>196</v>
      </c>
    </row>
    <row r="81" spans="1:12" ht="45" x14ac:dyDescent="0.25">
      <c r="A81" s="18">
        <v>80</v>
      </c>
      <c r="B81" s="19" t="s">
        <v>343</v>
      </c>
      <c r="C81" s="20" t="s">
        <v>14</v>
      </c>
      <c r="D81" s="20" t="s">
        <v>344</v>
      </c>
      <c r="E81" s="21" t="s">
        <v>345</v>
      </c>
      <c r="F81" s="22">
        <v>1</v>
      </c>
      <c r="G81" s="23"/>
      <c r="H81" s="10">
        <f>Table5[[#This Row],[Količina]]*Table5[[#This Row],[Jedinična cena]]</f>
        <v>0</v>
      </c>
      <c r="I81" s="24" t="s">
        <v>193</v>
      </c>
      <c r="J81" s="20" t="s">
        <v>194</v>
      </c>
      <c r="K81" s="20" t="s">
        <v>195</v>
      </c>
      <c r="L81" s="21" t="s">
        <v>196</v>
      </c>
    </row>
    <row r="82" spans="1:12" ht="45" x14ac:dyDescent="0.25">
      <c r="A82" s="8">
        <v>81</v>
      </c>
      <c r="B82" s="19" t="s">
        <v>346</v>
      </c>
      <c r="C82" s="20" t="s">
        <v>14</v>
      </c>
      <c r="D82" s="20" t="s">
        <v>347</v>
      </c>
      <c r="E82" s="21" t="s">
        <v>348</v>
      </c>
      <c r="F82" s="22">
        <v>1</v>
      </c>
      <c r="G82" s="23"/>
      <c r="H82" s="10">
        <f>Table5[[#This Row],[Količina]]*Table5[[#This Row],[Jedinična cena]]</f>
        <v>0</v>
      </c>
      <c r="I82" s="24" t="s">
        <v>193</v>
      </c>
      <c r="J82" s="20" t="s">
        <v>194</v>
      </c>
      <c r="K82" s="20" t="s">
        <v>195</v>
      </c>
      <c r="L82" s="21" t="s">
        <v>196</v>
      </c>
    </row>
    <row r="83" spans="1:12" ht="45" x14ac:dyDescent="0.25">
      <c r="A83" s="18">
        <v>82</v>
      </c>
      <c r="B83" s="19" t="s">
        <v>349</v>
      </c>
      <c r="C83" s="20" t="s">
        <v>14</v>
      </c>
      <c r="D83" s="20" t="s">
        <v>350</v>
      </c>
      <c r="E83" s="21" t="s">
        <v>351</v>
      </c>
      <c r="F83" s="22">
        <v>5</v>
      </c>
      <c r="G83" s="23"/>
      <c r="H83" s="10">
        <f>Table5[[#This Row],[Količina]]*Table5[[#This Row],[Jedinična cena]]</f>
        <v>0</v>
      </c>
      <c r="I83" s="24" t="s">
        <v>193</v>
      </c>
      <c r="J83" s="20" t="s">
        <v>194</v>
      </c>
      <c r="K83" s="20" t="s">
        <v>195</v>
      </c>
      <c r="L83" s="21" t="s">
        <v>196</v>
      </c>
    </row>
    <row r="84" spans="1:12" ht="45" x14ac:dyDescent="0.25">
      <c r="A84" s="8">
        <v>83</v>
      </c>
      <c r="B84" s="19" t="s">
        <v>352</v>
      </c>
      <c r="C84" s="20" t="s">
        <v>14</v>
      </c>
      <c r="D84" s="20" t="s">
        <v>353</v>
      </c>
      <c r="E84" s="21" t="s">
        <v>354</v>
      </c>
      <c r="F84" s="22">
        <v>1</v>
      </c>
      <c r="G84" s="23"/>
      <c r="H84" s="10">
        <f>Table5[[#This Row],[Količina]]*Table5[[#This Row],[Jedinična cena]]</f>
        <v>0</v>
      </c>
      <c r="I84" s="24" t="s">
        <v>193</v>
      </c>
      <c r="J84" s="20" t="s">
        <v>194</v>
      </c>
      <c r="K84" s="20" t="s">
        <v>195</v>
      </c>
      <c r="L84" s="21" t="s">
        <v>196</v>
      </c>
    </row>
    <row r="85" spans="1:12" ht="45" x14ac:dyDescent="0.25">
      <c r="A85" s="18">
        <v>84</v>
      </c>
      <c r="B85" s="19" t="s">
        <v>355</v>
      </c>
      <c r="C85" s="20" t="s">
        <v>14</v>
      </c>
      <c r="D85" s="20" t="s">
        <v>356</v>
      </c>
      <c r="E85" s="21" t="s">
        <v>357</v>
      </c>
      <c r="F85" s="22">
        <v>1</v>
      </c>
      <c r="G85" s="23"/>
      <c r="H85" s="10">
        <f>Table5[[#This Row],[Količina]]*Table5[[#This Row],[Jedinična cena]]</f>
        <v>0</v>
      </c>
      <c r="I85" s="24" t="s">
        <v>193</v>
      </c>
      <c r="J85" s="20" t="s">
        <v>194</v>
      </c>
      <c r="K85" s="20" t="s">
        <v>195</v>
      </c>
      <c r="L85" s="21" t="s">
        <v>196</v>
      </c>
    </row>
    <row r="86" spans="1:12" ht="45" x14ac:dyDescent="0.25">
      <c r="A86" s="8">
        <v>85</v>
      </c>
      <c r="B86" s="19" t="s">
        <v>358</v>
      </c>
      <c r="C86" s="20" t="s">
        <v>14</v>
      </c>
      <c r="D86" s="20" t="s">
        <v>359</v>
      </c>
      <c r="E86" s="21" t="s">
        <v>360</v>
      </c>
      <c r="F86" s="22">
        <v>1</v>
      </c>
      <c r="G86" s="23"/>
      <c r="H86" s="10">
        <f>Table5[[#This Row],[Količina]]*Table5[[#This Row],[Jedinična cena]]</f>
        <v>0</v>
      </c>
      <c r="I86" s="24" t="s">
        <v>193</v>
      </c>
      <c r="J86" s="20" t="s">
        <v>194</v>
      </c>
      <c r="K86" s="20" t="s">
        <v>195</v>
      </c>
      <c r="L86" s="21" t="s">
        <v>196</v>
      </c>
    </row>
    <row r="87" spans="1:12" ht="30" x14ac:dyDescent="0.25">
      <c r="A87" s="18">
        <v>86</v>
      </c>
      <c r="B87" s="19" t="s">
        <v>361</v>
      </c>
      <c r="C87" s="20" t="s">
        <v>14</v>
      </c>
      <c r="D87" s="20" t="s">
        <v>362</v>
      </c>
      <c r="E87" s="21" t="s">
        <v>363</v>
      </c>
      <c r="F87" s="22">
        <v>1</v>
      </c>
      <c r="G87" s="23"/>
      <c r="H87" s="10">
        <f>Table5[[#This Row],[Količina]]*Table5[[#This Row],[Jedinična cena]]</f>
        <v>0</v>
      </c>
      <c r="I87" s="24" t="s">
        <v>364</v>
      </c>
      <c r="J87" s="20" t="s">
        <v>365</v>
      </c>
      <c r="K87" s="20" t="s">
        <v>366</v>
      </c>
      <c r="L87" s="21" t="s">
        <v>367</v>
      </c>
    </row>
    <row r="88" spans="1:12" ht="30" x14ac:dyDescent="0.25">
      <c r="A88" s="8">
        <v>87</v>
      </c>
      <c r="B88" s="19" t="s">
        <v>368</v>
      </c>
      <c r="C88" s="20" t="s">
        <v>14</v>
      </c>
      <c r="D88" s="20" t="s">
        <v>369</v>
      </c>
      <c r="E88" s="21" t="s">
        <v>370</v>
      </c>
      <c r="F88" s="22">
        <v>1</v>
      </c>
      <c r="G88" s="23"/>
      <c r="H88" s="10">
        <f>Table5[[#This Row],[Količina]]*Table5[[#This Row],[Jedinična cena]]</f>
        <v>0</v>
      </c>
      <c r="I88" s="24" t="s">
        <v>153</v>
      </c>
      <c r="J88" s="20" t="s">
        <v>154</v>
      </c>
      <c r="K88" s="20" t="s">
        <v>371</v>
      </c>
      <c r="L88" s="21" t="s">
        <v>372</v>
      </c>
    </row>
    <row r="89" spans="1:12" ht="60" x14ac:dyDescent="0.25">
      <c r="A89" s="18">
        <v>88</v>
      </c>
      <c r="B89" s="19" t="s">
        <v>373</v>
      </c>
      <c r="C89" s="20" t="s">
        <v>14</v>
      </c>
      <c r="D89" s="20" t="s">
        <v>374</v>
      </c>
      <c r="E89" s="21" t="s">
        <v>375</v>
      </c>
      <c r="F89" s="22">
        <v>2</v>
      </c>
      <c r="G89" s="23"/>
      <c r="H89" s="10">
        <f>Table5[[#This Row],[Količina]]*Table5[[#This Row],[Jedinična cena]]</f>
        <v>0</v>
      </c>
      <c r="I89" s="24" t="s">
        <v>376</v>
      </c>
      <c r="J89" s="20" t="s">
        <v>377</v>
      </c>
      <c r="K89" s="20" t="s">
        <v>378</v>
      </c>
      <c r="L89" s="21" t="s">
        <v>379</v>
      </c>
    </row>
    <row r="90" spans="1:12" ht="30" x14ac:dyDescent="0.25">
      <c r="A90" s="8">
        <v>89</v>
      </c>
      <c r="B90" s="19" t="s">
        <v>380</v>
      </c>
      <c r="C90" s="20" t="s">
        <v>14</v>
      </c>
      <c r="D90" s="20" t="s">
        <v>381</v>
      </c>
      <c r="E90" s="21" t="s">
        <v>382</v>
      </c>
      <c r="F90" s="22">
        <v>1</v>
      </c>
      <c r="G90" s="23"/>
      <c r="H90" s="10">
        <f>Table5[[#This Row],[Količina]]*Table5[[#This Row],[Jedinična cena]]</f>
        <v>0</v>
      </c>
      <c r="I90" s="24" t="s">
        <v>376</v>
      </c>
      <c r="J90" s="20" t="s">
        <v>377</v>
      </c>
      <c r="K90" s="20" t="s">
        <v>378</v>
      </c>
      <c r="L90" s="21" t="s">
        <v>379</v>
      </c>
    </row>
    <row r="91" spans="1:12" ht="45" x14ac:dyDescent="0.25">
      <c r="A91" s="18">
        <v>90</v>
      </c>
      <c r="B91" s="19" t="s">
        <v>383</v>
      </c>
      <c r="C91" s="20" t="s">
        <v>14</v>
      </c>
      <c r="D91" s="20" t="s">
        <v>384</v>
      </c>
      <c r="E91" s="21" t="s">
        <v>385</v>
      </c>
      <c r="F91" s="22">
        <v>2</v>
      </c>
      <c r="G91" s="23"/>
      <c r="H91" s="10">
        <f>Table5[[#This Row],[Količina]]*Table5[[#This Row],[Jedinična cena]]</f>
        <v>0</v>
      </c>
      <c r="I91" s="24" t="s">
        <v>115</v>
      </c>
      <c r="J91" s="20" t="s">
        <v>116</v>
      </c>
      <c r="K91" s="20" t="s">
        <v>386</v>
      </c>
      <c r="L91" s="21" t="s">
        <v>387</v>
      </c>
    </row>
    <row r="92" spans="1:12" ht="60" x14ac:dyDescent="0.25">
      <c r="A92" s="8">
        <v>91</v>
      </c>
      <c r="B92" s="19" t="s">
        <v>388</v>
      </c>
      <c r="C92" s="20" t="s">
        <v>14</v>
      </c>
      <c r="D92" s="20" t="s">
        <v>389</v>
      </c>
      <c r="E92" s="21" t="s">
        <v>390</v>
      </c>
      <c r="F92" s="22">
        <v>1</v>
      </c>
      <c r="G92" s="23"/>
      <c r="H92" s="10">
        <f>Table5[[#This Row],[Količina]]*Table5[[#This Row],[Jedinična cena]]</f>
        <v>0</v>
      </c>
      <c r="I92" s="24" t="s">
        <v>125</v>
      </c>
      <c r="J92" s="20" t="s">
        <v>126</v>
      </c>
      <c r="K92" s="20" t="s">
        <v>391</v>
      </c>
      <c r="L92" s="21" t="s">
        <v>392</v>
      </c>
    </row>
    <row r="93" spans="1:12" ht="90" x14ac:dyDescent="0.25">
      <c r="A93" s="18">
        <v>92</v>
      </c>
      <c r="B93" s="19" t="s">
        <v>393</v>
      </c>
      <c r="C93" s="20" t="s">
        <v>14</v>
      </c>
      <c r="D93" s="20" t="s">
        <v>394</v>
      </c>
      <c r="E93" s="21" t="s">
        <v>395</v>
      </c>
      <c r="F93" s="22">
        <v>1</v>
      </c>
      <c r="G93" s="23"/>
      <c r="H93" s="10">
        <f>Table5[[#This Row],[Količina]]*Table5[[#This Row],[Jedinična cena]]</f>
        <v>0</v>
      </c>
      <c r="I93" s="24" t="s">
        <v>48</v>
      </c>
      <c r="J93" s="20" t="s">
        <v>49</v>
      </c>
      <c r="K93" s="20" t="s">
        <v>396</v>
      </c>
      <c r="L93" s="21" t="s">
        <v>397</v>
      </c>
    </row>
    <row r="94" spans="1:12" ht="45" x14ac:dyDescent="0.25">
      <c r="A94" s="8">
        <v>93</v>
      </c>
      <c r="B94" s="19" t="s">
        <v>398</v>
      </c>
      <c r="C94" s="20" t="s">
        <v>14</v>
      </c>
      <c r="D94" s="20" t="s">
        <v>399</v>
      </c>
      <c r="E94" s="21" t="s">
        <v>400</v>
      </c>
      <c r="F94" s="22">
        <v>1</v>
      </c>
      <c r="G94" s="23"/>
      <c r="H94" s="10">
        <f>Table5[[#This Row],[Količina]]*Table5[[#This Row],[Jedinična cena]]</f>
        <v>0</v>
      </c>
      <c r="I94" s="24" t="s">
        <v>48</v>
      </c>
      <c r="J94" s="20" t="s">
        <v>49</v>
      </c>
      <c r="K94" s="20" t="s">
        <v>396</v>
      </c>
      <c r="L94" s="21" t="s">
        <v>397</v>
      </c>
    </row>
    <row r="95" spans="1:12" ht="60" x14ac:dyDescent="0.25">
      <c r="A95" s="18">
        <v>94</v>
      </c>
      <c r="B95" s="19" t="s">
        <v>401</v>
      </c>
      <c r="C95" s="20" t="s">
        <v>14</v>
      </c>
      <c r="D95" s="20" t="s">
        <v>145</v>
      </c>
      <c r="E95" s="21" t="s">
        <v>402</v>
      </c>
      <c r="F95" s="22">
        <v>1</v>
      </c>
      <c r="G95" s="23"/>
      <c r="H95" s="10">
        <f>Table5[[#This Row],[Količina]]*Table5[[#This Row],[Jedinična cena]]</f>
        <v>0</v>
      </c>
      <c r="I95" s="24" t="s">
        <v>48</v>
      </c>
      <c r="J95" s="20" t="s">
        <v>49</v>
      </c>
      <c r="K95" s="20" t="s">
        <v>396</v>
      </c>
      <c r="L95" s="21" t="s">
        <v>397</v>
      </c>
    </row>
    <row r="96" spans="1:12" ht="45" x14ac:dyDescent="0.25">
      <c r="A96" s="8">
        <v>95</v>
      </c>
      <c r="B96" s="19" t="s">
        <v>403</v>
      </c>
      <c r="C96" s="20" t="s">
        <v>14</v>
      </c>
      <c r="D96" s="20" t="s">
        <v>404</v>
      </c>
      <c r="E96" s="21" t="s">
        <v>405</v>
      </c>
      <c r="F96" s="22">
        <v>1</v>
      </c>
      <c r="G96" s="23"/>
      <c r="H96" s="10">
        <f>Table5[[#This Row],[Količina]]*Table5[[#This Row],[Jedinična cena]]</f>
        <v>0</v>
      </c>
      <c r="I96" s="24" t="s">
        <v>48</v>
      </c>
      <c r="J96" s="20" t="s">
        <v>49</v>
      </c>
      <c r="K96" s="20" t="s">
        <v>396</v>
      </c>
      <c r="L96" s="21" t="s">
        <v>397</v>
      </c>
    </row>
    <row r="97" spans="1:12" ht="45" x14ac:dyDescent="0.25">
      <c r="A97" s="18">
        <v>96</v>
      </c>
      <c r="B97" s="19" t="s">
        <v>406</v>
      </c>
      <c r="C97" s="20" t="s">
        <v>14</v>
      </c>
      <c r="D97" s="20" t="s">
        <v>407</v>
      </c>
      <c r="E97" s="21" t="s">
        <v>408</v>
      </c>
      <c r="F97" s="22">
        <v>1</v>
      </c>
      <c r="G97" s="23"/>
      <c r="H97" s="10">
        <f>Table5[[#This Row],[Količina]]*Table5[[#This Row],[Jedinična cena]]</f>
        <v>0</v>
      </c>
      <c r="I97" s="24" t="s">
        <v>48</v>
      </c>
      <c r="J97" s="20" t="s">
        <v>49</v>
      </c>
      <c r="K97" s="20" t="s">
        <v>396</v>
      </c>
      <c r="L97" s="21" t="s">
        <v>397</v>
      </c>
    </row>
    <row r="98" spans="1:12" ht="45" x14ac:dyDescent="0.25">
      <c r="A98" s="8">
        <v>97</v>
      </c>
      <c r="B98" s="19" t="s">
        <v>409</v>
      </c>
      <c r="C98" s="20" t="s">
        <v>14</v>
      </c>
      <c r="D98" s="20" t="s">
        <v>410</v>
      </c>
      <c r="E98" s="21" t="s">
        <v>411</v>
      </c>
      <c r="F98" s="22">
        <v>1</v>
      </c>
      <c r="G98" s="23"/>
      <c r="H98" s="10">
        <f>Table5[[#This Row],[Količina]]*Table5[[#This Row],[Jedinična cena]]</f>
        <v>0</v>
      </c>
      <c r="I98" s="24" t="s">
        <v>48</v>
      </c>
      <c r="J98" s="20" t="s">
        <v>49</v>
      </c>
      <c r="K98" s="20" t="s">
        <v>396</v>
      </c>
      <c r="L98" s="21" t="s">
        <v>397</v>
      </c>
    </row>
    <row r="99" spans="1:12" ht="45" x14ac:dyDescent="0.25">
      <c r="A99" s="18">
        <v>98</v>
      </c>
      <c r="B99" s="19" t="s">
        <v>412</v>
      </c>
      <c r="C99" s="20" t="s">
        <v>14</v>
      </c>
      <c r="D99" s="20" t="s">
        <v>140</v>
      </c>
      <c r="E99" s="21" t="s">
        <v>413</v>
      </c>
      <c r="F99" s="22">
        <v>1</v>
      </c>
      <c r="G99" s="23"/>
      <c r="H99" s="10">
        <f>Table5[[#This Row],[Količina]]*Table5[[#This Row],[Jedinična cena]]</f>
        <v>0</v>
      </c>
      <c r="I99" s="24" t="s">
        <v>48</v>
      </c>
      <c r="J99" s="20" t="s">
        <v>49</v>
      </c>
      <c r="K99" s="20" t="s">
        <v>396</v>
      </c>
      <c r="L99" s="21" t="s">
        <v>397</v>
      </c>
    </row>
    <row r="100" spans="1:12" ht="45" x14ac:dyDescent="0.25">
      <c r="A100" s="8">
        <v>99</v>
      </c>
      <c r="B100" s="19" t="s">
        <v>414</v>
      </c>
      <c r="C100" s="20" t="s">
        <v>14</v>
      </c>
      <c r="D100" s="20" t="s">
        <v>415</v>
      </c>
      <c r="E100" s="21" t="s">
        <v>416</v>
      </c>
      <c r="F100" s="22">
        <v>1</v>
      </c>
      <c r="G100" s="23"/>
      <c r="H100" s="10">
        <f>Table5[[#This Row],[Količina]]*Table5[[#This Row],[Jedinična cena]]</f>
        <v>0</v>
      </c>
      <c r="I100" s="24" t="s">
        <v>48</v>
      </c>
      <c r="J100" s="20" t="s">
        <v>49</v>
      </c>
      <c r="K100" s="20" t="s">
        <v>396</v>
      </c>
      <c r="L100" s="21" t="s">
        <v>397</v>
      </c>
    </row>
    <row r="101" spans="1:12" ht="30" x14ac:dyDescent="0.25">
      <c r="A101" s="18">
        <v>100</v>
      </c>
      <c r="B101" s="19" t="s">
        <v>417</v>
      </c>
      <c r="C101" s="20" t="s">
        <v>14</v>
      </c>
      <c r="D101" s="20" t="s">
        <v>418</v>
      </c>
      <c r="E101" s="21" t="s">
        <v>419</v>
      </c>
      <c r="F101" s="22">
        <v>2</v>
      </c>
      <c r="G101" s="23"/>
      <c r="H101" s="10">
        <f>Table5[[#This Row],[Količina]]*Table5[[#This Row],[Jedinična cena]]</f>
        <v>0</v>
      </c>
      <c r="I101" s="24" t="s">
        <v>48</v>
      </c>
      <c r="J101" s="20" t="s">
        <v>49</v>
      </c>
      <c r="K101" s="20" t="s">
        <v>396</v>
      </c>
      <c r="L101" s="21" t="s">
        <v>397</v>
      </c>
    </row>
    <row r="102" spans="1:12" ht="75" x14ac:dyDescent="0.25">
      <c r="A102" s="8">
        <v>101</v>
      </c>
      <c r="B102" s="19" t="s">
        <v>420</v>
      </c>
      <c r="C102" s="20" t="s">
        <v>14</v>
      </c>
      <c r="D102" s="20" t="s">
        <v>421</v>
      </c>
      <c r="E102" s="21" t="s">
        <v>422</v>
      </c>
      <c r="F102" s="22">
        <v>1</v>
      </c>
      <c r="G102" s="23"/>
      <c r="H102" s="10">
        <f>Table5[[#This Row],[Količina]]*Table5[[#This Row],[Jedinična cena]]</f>
        <v>0</v>
      </c>
      <c r="I102" s="24" t="s">
        <v>48</v>
      </c>
      <c r="J102" s="20" t="s">
        <v>49</v>
      </c>
      <c r="K102" s="20" t="s">
        <v>396</v>
      </c>
      <c r="L102" s="21" t="s">
        <v>397</v>
      </c>
    </row>
    <row r="103" spans="1:12" x14ac:dyDescent="0.25">
      <c r="A103" s="12" t="s">
        <v>12</v>
      </c>
      <c r="B103" s="13"/>
      <c r="C103" s="13"/>
      <c r="D103" s="13"/>
      <c r="E103" s="14"/>
      <c r="F103" s="16">
        <f>SUBTOTAL(109,Table5[Količina])</f>
        <v>210</v>
      </c>
      <c r="G103" s="17"/>
      <c r="H103" s="15">
        <f>SUBTOTAL(109,Table5[Ukupna cena])</f>
        <v>0</v>
      </c>
      <c r="I103" s="12"/>
      <c r="J103" s="13"/>
      <c r="K103" s="13"/>
      <c r="L103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0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2012-05-23T09:25:09Z</dcterms:modified>
</cp:coreProperties>
</file>