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2" i="1"/>
  <c r="F77" i="1"/>
  <c r="H77" i="1"/>
</calcChain>
</file>

<file path=xl/sharedStrings.xml><?xml version="1.0" encoding="utf-8"?>
<sst xmlns="http://schemas.openxmlformats.org/spreadsheetml/2006/main" count="613" uniqueCount="324">
  <si>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</si>
  <si>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</si>
  <si>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</si>
  <si>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</si>
  <si>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</si>
  <si>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</si>
  <si>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</si>
  <si>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</si>
  <si>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</si>
  <si>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</si>
  <si>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</si>
  <si>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</si>
  <si>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</si>
  <si>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71899</t>
  </si>
  <si>
    <t>Serva</t>
  </si>
  <si>
    <t>#37180.05</t>
  </si>
  <si>
    <t xml:space="preserve">Tris(hydroxymethyl)aminomethane, analytical grade </t>
  </si>
  <si>
    <t>Medicinski fakultet u Beogradu</t>
  </si>
  <si>
    <t>Dr Subotića 8 11000 Beograd</t>
  </si>
  <si>
    <t>Tatjana Simić</t>
  </si>
  <si>
    <t>tatjanasimic@med.bg.ac.rs</t>
  </si>
  <si>
    <t>72095</t>
  </si>
  <si>
    <t>#42880.01</t>
  </si>
  <si>
    <t xml:space="preserve">sample application pieces 10x5 mm </t>
  </si>
  <si>
    <t>Institut za multidisciplinarna istraživanja u Beogradu</t>
  </si>
  <si>
    <t>Kneza Višeslava 1 11000 Beograd</t>
  </si>
  <si>
    <t>Ksenija Radotić Hadži-Manić</t>
  </si>
  <si>
    <t>xenia@imsi.rs</t>
  </si>
  <si>
    <t>72263</t>
  </si>
  <si>
    <t>#13685.02</t>
  </si>
  <si>
    <t xml:space="preserve">Antipain </t>
  </si>
  <si>
    <t>Institut za nuklearne nauke `Vinča`</t>
  </si>
  <si>
    <t>Mike Petrovića Alasa 12 11001 Beograd</t>
  </si>
  <si>
    <t>Marija Radojčić</t>
  </si>
  <si>
    <t>marija@vinca.rs</t>
  </si>
  <si>
    <t>72264</t>
  </si>
  <si>
    <t>#13718.02</t>
  </si>
  <si>
    <t xml:space="preserve">Aprotinin </t>
  </si>
  <si>
    <t>72265</t>
  </si>
  <si>
    <t>#51867.03</t>
  </si>
  <si>
    <t xml:space="preserve">Leupeptin </t>
  </si>
  <si>
    <t>72295</t>
  </si>
  <si>
    <t>#23390.04</t>
  </si>
  <si>
    <t xml:space="preserve">Glycine - 1kg  </t>
  </si>
  <si>
    <t>72297</t>
  </si>
  <si>
    <t xml:space="preserve">Tris (hydroxymethyl) aminomethane-1kg </t>
  </si>
  <si>
    <t>73178</t>
  </si>
  <si>
    <t>73855</t>
  </si>
  <si>
    <t>#42557 01</t>
  </si>
  <si>
    <t xml:space="preserve">TBE buffer (10x) 2 x 500 ml </t>
  </si>
  <si>
    <t>Institut za veterinarstvo-Novi Sad u Novom Sadu</t>
  </si>
  <si>
    <t>Rumenački put 6 11000 Novi Sad</t>
  </si>
  <si>
    <t>Dragica Stojanović</t>
  </si>
  <si>
    <t>dragica@niv.ns.ac.rs</t>
  </si>
  <si>
    <t>73856</t>
  </si>
  <si>
    <t>#21251 01</t>
  </si>
  <si>
    <t xml:space="preserve">Ethidium bromide  1% w/v </t>
  </si>
  <si>
    <t>73857</t>
  </si>
  <si>
    <t>#11404 03</t>
  </si>
  <si>
    <t xml:space="preserve">Agaroza for DNA electrophoresis , research grade 100 g </t>
  </si>
  <si>
    <t>74887</t>
  </si>
  <si>
    <t>#11383.02</t>
  </si>
  <si>
    <t xml:space="preserve">Agarose for PCR molecular biology grade, 100g </t>
  </si>
  <si>
    <t>Lazar Ranin</t>
  </si>
  <si>
    <t>lazarr@verat.net</t>
  </si>
  <si>
    <t>75600</t>
  </si>
  <si>
    <t>#17524.01</t>
  </si>
  <si>
    <t xml:space="preserve">Coomassie® Brilliant Blue G 250 25g </t>
  </si>
  <si>
    <t>Institut za pesticide i zaštitu životne sredine u Beogradu</t>
  </si>
  <si>
    <t>Banatska 31 b 11080 Zemun</t>
  </si>
  <si>
    <t>Dejan Marčić</t>
  </si>
  <si>
    <t>marcion@bitsyu.net</t>
  </si>
  <si>
    <t>76652</t>
  </si>
  <si>
    <t>#10675.02-1kg</t>
  </si>
  <si>
    <t xml:space="preserve">Acrylamide 2x </t>
  </si>
  <si>
    <t>Institut za biološka istraživanja `Siniša Stanković` u Beogradu</t>
  </si>
  <si>
    <t>29. novembar 142 11060 Beograd</t>
  </si>
  <si>
    <t>Branka Vinterhalter</t>
  </si>
  <si>
    <t>horvat@ibiss.bg.ac.rs</t>
  </si>
  <si>
    <t>76653</t>
  </si>
  <si>
    <t>#29195.02-50g</t>
  </si>
  <si>
    <t xml:space="preserve">Bis acrylamide 2x </t>
  </si>
  <si>
    <t>76654</t>
  </si>
  <si>
    <t>#13375.01-50g</t>
  </si>
  <si>
    <t xml:space="preserve">Ammonium Persulfate </t>
  </si>
  <si>
    <t>76655</t>
  </si>
  <si>
    <t>#23390.04-1kg</t>
  </si>
  <si>
    <t xml:space="preserve">Glycine </t>
  </si>
  <si>
    <t>76656</t>
  </si>
  <si>
    <t>#37180.04-2.5kg</t>
  </si>
  <si>
    <t xml:space="preserve">Tris </t>
  </si>
  <si>
    <t>76657</t>
  </si>
  <si>
    <t>#39796.01-100ml</t>
  </si>
  <si>
    <t xml:space="preserve">Tween 20 </t>
  </si>
  <si>
    <t>76658</t>
  </si>
  <si>
    <t>#39550.01-500ml</t>
  </si>
  <si>
    <t xml:space="preserve">n-butanol </t>
  </si>
  <si>
    <t>76659</t>
  </si>
  <si>
    <t>#15375.01-5g</t>
  </si>
  <si>
    <t xml:space="preserve">Bromphenol blue Na-salt </t>
  </si>
  <si>
    <t>76660</t>
  </si>
  <si>
    <t>#36910.01-100g</t>
  </si>
  <si>
    <t xml:space="preserve">Trichloracetic acid (TCA) </t>
  </si>
  <si>
    <t>76661</t>
  </si>
  <si>
    <t>#11380.03-250g</t>
  </si>
  <si>
    <t xml:space="preserve">Agarose </t>
  </si>
  <si>
    <t>77182</t>
  </si>
  <si>
    <t xml:space="preserve">#10680 03  </t>
  </si>
  <si>
    <t xml:space="preserve">Solution of acrylamide and N,N&amp;prime;-methylenebisacrylamide (Bis) in deionized water. Convenient to use, reduced risk of neurotoxic acrylamide dust in the air. Applicable to all electrophoresis techniques.  </t>
  </si>
  <si>
    <t>Institut za molekularnu genetiku i genetičko inženjerstvo u Beogradu</t>
  </si>
  <si>
    <t>Vojvode Stepe 444 11000 Beograd</t>
  </si>
  <si>
    <t>Dragica Radojković</t>
  </si>
  <si>
    <t>dragica.radojkovic@gmail.com</t>
  </si>
  <si>
    <t>77886</t>
  </si>
  <si>
    <t>#11381.02</t>
  </si>
  <si>
    <t>Agarose SERVA Premium - 100 g molecular biology grade  CAS [9012-36-6]  For analytical and preparative gel electrophoresis of nucleic acids (DNA/RNA), recovery of DNA fragments for further modifications (restriction analysis, ligation reactions), blo</t>
  </si>
  <si>
    <t>Institut za voćarstvo u Čačku</t>
  </si>
  <si>
    <t>Kralja Petra I br. 9 32000 Čačak</t>
  </si>
  <si>
    <t>Slađana Marić</t>
  </si>
  <si>
    <t>nidzovicsladja@yahoo.com</t>
  </si>
  <si>
    <t>77887</t>
  </si>
  <si>
    <t>#39556.01</t>
  </si>
  <si>
    <t>Ethanol undenatured absolute – 250 ml molecular biology grade  C2H6O • Mr 46.07 • CAS [64-17-5]  DNase/RNase not detected. Suitable for use in the precipitation of nucleic acids. Assay (GC): min. 99.7 % Water (KF) max. 0.2 % DANGER Hazard State</t>
  </si>
  <si>
    <t>78268</t>
  </si>
  <si>
    <t>#37470.01</t>
  </si>
  <si>
    <t xml:space="preserve">Tween® 20 </t>
  </si>
  <si>
    <t>Goran Poznanović</t>
  </si>
  <si>
    <t>goranpoz@ibiss.bg.ac.rs</t>
  </si>
  <si>
    <t>78269</t>
  </si>
  <si>
    <t>78270</t>
  </si>
  <si>
    <t>#35930.02</t>
  </si>
  <si>
    <t xml:space="preserve">N,N,N&amp;prime;,N&amp;prime;-Tetramethyl-ethylenediamine </t>
  </si>
  <si>
    <t>78271</t>
  </si>
  <si>
    <t>#11290.01</t>
  </si>
  <si>
    <t xml:space="preserve">Ethylene glycol bis(2-aminoethylether)-N,N,N&amp;prime;,N&amp;prime;-tetra acetic acid </t>
  </si>
  <si>
    <t>78272</t>
  </si>
  <si>
    <t>#11930.03</t>
  </si>
  <si>
    <t xml:space="preserve">Albumin bovine, Fraction V </t>
  </si>
  <si>
    <t>78331</t>
  </si>
  <si>
    <t>#BM 200-20-1.0</t>
  </si>
  <si>
    <t xml:space="preserve">combs for BM 200 </t>
  </si>
  <si>
    <t>Biološki fakultet u Beogradu</t>
  </si>
  <si>
    <t>Studentski trg broj 16 11000 Beograd</t>
  </si>
  <si>
    <t>Marko Anđelković</t>
  </si>
  <si>
    <t>markoa@ibiss.bg.ac.rs</t>
  </si>
  <si>
    <t>78450</t>
  </si>
  <si>
    <t>#39559 02</t>
  </si>
  <si>
    <t xml:space="preserve">Serva: 1l isopropanol molecular bilogy grade </t>
  </si>
  <si>
    <t>Institut za zaštitu bilja i životnu sredinu u Beogradu</t>
  </si>
  <si>
    <t>Teodora Drajzera 9 11000 Beograd</t>
  </si>
  <si>
    <t>Milana Mitrović</t>
  </si>
  <si>
    <t>milanadesancic@yahoo.co.uk</t>
  </si>
  <si>
    <t>78451</t>
  </si>
  <si>
    <t>#90310 01</t>
  </si>
  <si>
    <t xml:space="preserve">Serva: Parafilm thermoplastic sheet, box (10cm x 38m) </t>
  </si>
  <si>
    <t>78452</t>
  </si>
  <si>
    <t>#39553 02</t>
  </si>
  <si>
    <t xml:space="preserve">Serva 2,5L chloroformmolecular biology grade </t>
  </si>
  <si>
    <t>78453</t>
  </si>
  <si>
    <t>#39312 01</t>
  </si>
  <si>
    <t xml:space="preserve">Serva: 50 μg SERVA DNA STANDARD 100 Bp Ladder Extended LYPHILIZED </t>
  </si>
  <si>
    <t>78454</t>
  </si>
  <si>
    <t>#37186 02</t>
  </si>
  <si>
    <t xml:space="preserve">Serva 500g Tris (Hydroxymethyl) aminomehane Molecular biology grade </t>
  </si>
  <si>
    <t>78879</t>
  </si>
  <si>
    <t>#76661</t>
  </si>
  <si>
    <t xml:space="preserve">11380.03 Agarose 250 g </t>
  </si>
  <si>
    <t>Angelina Subotić</t>
  </si>
  <si>
    <t>heroina@ibiss.bg.ac.rs</t>
  </si>
  <si>
    <t>78934</t>
  </si>
  <si>
    <t>#23390.03</t>
  </si>
  <si>
    <t xml:space="preserve"> Glycine analytical grade, 5 kg </t>
  </si>
  <si>
    <t>Tomislav Jovanović</t>
  </si>
  <si>
    <t>tomaj@eunet.yu</t>
  </si>
  <si>
    <t>78935</t>
  </si>
  <si>
    <t>#10680.01</t>
  </si>
  <si>
    <t xml:space="preserve">Acrylamide/Bis Solution, 29:1, 500 ml </t>
  </si>
  <si>
    <t>78936</t>
  </si>
  <si>
    <t>#37186.04</t>
  </si>
  <si>
    <t xml:space="preserve">Tris(hydroxymethyl)aminomethane, 2.5 kg </t>
  </si>
  <si>
    <t>79194</t>
  </si>
  <si>
    <t>#30550.02</t>
  </si>
  <si>
    <t xml:space="preserve">Nitro Blue tetrazolium chloride </t>
  </si>
  <si>
    <t>Prirodnomatematički fakultet u Kragujevacu</t>
  </si>
  <si>
    <t>Radoja Domanovića 12 34000 Kragujevac</t>
  </si>
  <si>
    <t>Snežana Marković</t>
  </si>
  <si>
    <t>smarkovic@kg.ac.rs</t>
  </si>
  <si>
    <t>79471</t>
  </si>
  <si>
    <t>#2420003</t>
  </si>
  <si>
    <t xml:space="preserve">Guanidin HCl </t>
  </si>
  <si>
    <t>Aleksandra Korać</t>
  </si>
  <si>
    <t>aleksandra.korac@bio.bg.ac.rs</t>
  </si>
  <si>
    <t>79472</t>
  </si>
  <si>
    <t>#29763.01</t>
  </si>
  <si>
    <t xml:space="preserve">L-lactic acid Na salt </t>
  </si>
  <si>
    <t>79473</t>
  </si>
  <si>
    <t>#39773.01</t>
  </si>
  <si>
    <t xml:space="preserve">MgSO4x7H2O </t>
  </si>
  <si>
    <t>79474</t>
  </si>
  <si>
    <t>#15585.02</t>
  </si>
  <si>
    <t xml:space="preserve">CaCl2 </t>
  </si>
  <si>
    <t>79708</t>
  </si>
  <si>
    <t>#39557.01</t>
  </si>
  <si>
    <t xml:space="preserve">Isoamyl alcohol, 250ml </t>
  </si>
  <si>
    <t>Nataša Kovačević Grujičić</t>
  </si>
  <si>
    <t>grooy@eunet.rs</t>
  </si>
  <si>
    <t>79709</t>
  </si>
  <si>
    <t>#39553.01</t>
  </si>
  <si>
    <t xml:space="preserve">Chloroform, 250ml       </t>
  </si>
  <si>
    <t>79710</t>
  </si>
  <si>
    <t>#39559.02</t>
  </si>
  <si>
    <t xml:space="preserve">Isopropanol, 1L    </t>
  </si>
  <si>
    <t>79738</t>
  </si>
  <si>
    <t>#19284.01</t>
  </si>
  <si>
    <t xml:space="preserve">Stains all - dibenzo-3,3,-diethyl-9-methylthiacarbocyanine bromide </t>
  </si>
  <si>
    <t>Fakultet veterinarske medicine u Beogradu</t>
  </si>
  <si>
    <t>Bulevar JNA 18 11000 Beograd</t>
  </si>
  <si>
    <t>Nenad Milić</t>
  </si>
  <si>
    <t>nenadmilic@vet.bg.ac.rs</t>
  </si>
  <si>
    <t>80401</t>
  </si>
  <si>
    <t>#29195.02</t>
  </si>
  <si>
    <t xml:space="preserve">N,N&amp;prime;-Methylene bisacrylamide 2X, Serva (Alfatrade) </t>
  </si>
  <si>
    <t>Marina Soković</t>
  </si>
  <si>
    <t>vjelena@bio.bg.ac.rs</t>
  </si>
  <si>
    <t>81059</t>
  </si>
  <si>
    <t>#42582.01</t>
  </si>
  <si>
    <t xml:space="preserve">Chemiluminescence reagent for HRP, 250 ml </t>
  </si>
  <si>
    <t>Institut za medicinska istraživanja u Beogradu</t>
  </si>
  <si>
    <t>Dr Subotica 4, PO BOX 721 11000 Beograd</t>
  </si>
  <si>
    <t>Diana Bugarski</t>
  </si>
  <si>
    <t>dianab@imi.bg.ac.rs</t>
  </si>
  <si>
    <t>81558</t>
  </si>
  <si>
    <t>#2452402</t>
  </si>
  <si>
    <t xml:space="preserve">Urea 1kg </t>
  </si>
  <si>
    <t>Vesna Maksimović</t>
  </si>
  <si>
    <t>vesamax@imgge.bg.ac.rs</t>
  </si>
  <si>
    <t>81559</t>
  </si>
  <si>
    <t>#1067901</t>
  </si>
  <si>
    <t xml:space="preserve">Akrilamid 19:1 500ml 40%  </t>
  </si>
  <si>
    <t>81561</t>
  </si>
  <si>
    <t>#10687</t>
  </si>
  <si>
    <t xml:space="preserve">Acrylamide/Bis Solution, 29:1 (30 % w/v), 3.3 % C, 500ml </t>
  </si>
  <si>
    <t>Anica Horvat</t>
  </si>
  <si>
    <t>ahorvat@vinca.rs</t>
  </si>
  <si>
    <t>81562</t>
  </si>
  <si>
    <t>#23390</t>
  </si>
  <si>
    <t xml:space="preserve">Glycine analytical grade, 1kg </t>
  </si>
  <si>
    <t>81563</t>
  </si>
  <si>
    <t>#37180</t>
  </si>
  <si>
    <t xml:space="preserve">Tris(hydroxymethyl)aminomethane analytical grade, 1kg </t>
  </si>
  <si>
    <t>81605</t>
  </si>
  <si>
    <t>#39212 01</t>
  </si>
  <si>
    <t xml:space="preserve">Serva: 500 μL IEF MARKERS 3-10, LIQUID MIX +2 °C TO +8 °C </t>
  </si>
  <si>
    <t>Branka Janać</t>
  </si>
  <si>
    <t>janac@ibiss.bg.ac.rs</t>
  </si>
  <si>
    <t>81606</t>
  </si>
  <si>
    <t>#42537 01</t>
  </si>
  <si>
    <t xml:space="preserve">Serva: IEF sample buffer (2x) sterile filtered, 20 ml </t>
  </si>
  <si>
    <t>82581</t>
  </si>
  <si>
    <t>#55267101</t>
  </si>
  <si>
    <t xml:space="preserve">Mighty Small II, 10 x 8 cm, compelte (8 x / cm gels); Mini sistem za vertikalnu elektroforezu sa svim pratećim komponentama. </t>
  </si>
  <si>
    <t>Marijana Petković</t>
  </si>
  <si>
    <t>marijanapetkovic@vinca.rs</t>
  </si>
  <si>
    <t>82582</t>
  </si>
  <si>
    <t>#55286001</t>
  </si>
  <si>
    <t xml:space="preserve">Hoefer Power Supply PS300 B, kompatibilan sa kadicom. </t>
  </si>
  <si>
    <t>82878</t>
  </si>
  <si>
    <t>#37180.04</t>
  </si>
  <si>
    <t xml:space="preserve">Tris analytical grade 2,5 kg </t>
  </si>
  <si>
    <t>Danijela Mišić</t>
  </si>
  <si>
    <t>dmisic@ibiss.bg.ac.rs</t>
  </si>
  <si>
    <t>83173</t>
  </si>
  <si>
    <t>#11381 01</t>
  </si>
  <si>
    <t xml:space="preserve">Agarose SERVA Premium 25 g Mol. biology grade </t>
  </si>
  <si>
    <t>Zlatko Giba</t>
  </si>
  <si>
    <t>zgiba@ibiss.bg.ac.rs</t>
  </si>
  <si>
    <t>83174</t>
  </si>
  <si>
    <t>#37186 04</t>
  </si>
  <si>
    <t xml:space="preserve">Tris molecular biology grade 2,5 kg </t>
  </si>
  <si>
    <t>84023</t>
  </si>
  <si>
    <t>#39553.02</t>
  </si>
  <si>
    <t xml:space="preserve">Chlorophorm </t>
  </si>
  <si>
    <t>Institut za ratarstvo i povrtarstvo u Novom Sadu</t>
  </si>
  <si>
    <t>Maksima Gorkog 30 21000 Novi Sad</t>
  </si>
  <si>
    <t>Nevena Nagl</t>
  </si>
  <si>
    <t>nevena.nagl@ifvcns.ns.ac.rs</t>
  </si>
  <si>
    <t>84032</t>
  </si>
  <si>
    <t>#1140407</t>
  </si>
  <si>
    <t xml:space="preserve">Agarose 500g </t>
  </si>
  <si>
    <t>Sonja Pavlović</t>
  </si>
  <si>
    <t>sonya@sezampro.rs</t>
  </si>
  <si>
    <t>84033</t>
  </si>
  <si>
    <t>#39556</t>
  </si>
  <si>
    <t xml:space="preserve">Ethanol undenaturated absolute mol. biol. grade 250ml </t>
  </si>
  <si>
    <t>85685</t>
  </si>
  <si>
    <t xml:space="preserve">Tris(hydroxymethyl)aminomethane analytical grade, 2.5 kg  </t>
  </si>
  <si>
    <t>85780</t>
  </si>
  <si>
    <t xml:space="preserve">Acrylamide/Bis Solution, 29:1 (40 % w/v), 3.3 % C </t>
  </si>
  <si>
    <t>88665</t>
  </si>
  <si>
    <t>#10687.01</t>
  </si>
  <si>
    <t>Vladimir Trajković</t>
  </si>
  <si>
    <t>vtrajkovic@eunet.rs</t>
  </si>
  <si>
    <t>88666</t>
  </si>
  <si>
    <t>#30770.02</t>
  </si>
  <si>
    <t xml:space="preserve">4-Nitrophenyl phosphate·Na2-salt, 25g </t>
  </si>
  <si>
    <t>89251</t>
  </si>
  <si>
    <t>#10679.01</t>
  </si>
  <si>
    <t xml:space="preserve">Acrylamide/Bis Solution, 19:1 (40 % w/v), 5 % C </t>
  </si>
  <si>
    <t>Poljoprivredni fakultet u Beogradu</t>
  </si>
  <si>
    <t>Nemanjina 6 11080 Zemun</t>
  </si>
  <si>
    <t>Tanja Vučić</t>
  </si>
  <si>
    <t>tvucic@agrif.bg.ac.rs</t>
  </si>
  <si>
    <t>90368</t>
  </si>
  <si>
    <t>#39311.01</t>
  </si>
  <si>
    <t xml:space="preserve">50g Serva DNA Standard 100 bp Ladder Equimolar Lyophylized  </t>
  </si>
  <si>
    <t>Tanja Jovanović</t>
  </si>
  <si>
    <t>tanja.jovanovic@med.bg.ac.rs</t>
  </si>
  <si>
    <t>90369</t>
  </si>
  <si>
    <t xml:space="preserve">Agarose for PCR (100 gr) </t>
  </si>
  <si>
    <t>90627</t>
  </si>
  <si>
    <t>#18330.02</t>
  </si>
  <si>
    <t xml:space="preserve">Deoxycholic acid·Na-salt, 25 ng </t>
  </si>
  <si>
    <t>Nikola Tanić</t>
  </si>
  <si>
    <t>nikolata@ibiss.bg.ac.rs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</si>
</sst>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77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7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2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30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31</v>
      </c>
      <c r="J4" s="20" t="s">
        <v>32</v>
      </c>
      <c r="K4" s="20" t="s">
        <v>33</v>
      </c>
      <c r="L4" s="21" t="s">
        <v>34</v>
      </c>
    </row>
    <row r="5" spans="1:12" ht="30" x14ac:dyDescent="0.25">
      <c r="A5" s="18">
        <v>4</v>
      </c>
      <c r="B5" s="19" t="s">
        <v>35</v>
      </c>
      <c r="C5" s="20" t="s">
        <v>14</v>
      </c>
      <c r="D5" s="20" t="s">
        <v>36</v>
      </c>
      <c r="E5" s="21" t="s">
        <v>37</v>
      </c>
      <c r="F5" s="22">
        <v>1</v>
      </c>
      <c r="G5" s="23"/>
      <c r="H5" s="10">
        <f>Table5[[#This Row],[Količina]]*Table5[[#This Row],[Jedinična cena]]</f>
        <v>0</v>
      </c>
      <c r="I5" s="24" t="s">
        <v>31</v>
      </c>
      <c r="J5" s="20" t="s">
        <v>32</v>
      </c>
      <c r="K5" s="20" t="s">
        <v>33</v>
      </c>
      <c r="L5" s="21" t="s">
        <v>34</v>
      </c>
    </row>
    <row r="6" spans="1:12" ht="30" x14ac:dyDescent="0.25">
      <c r="A6" s="8">
        <v>5</v>
      </c>
      <c r="B6" s="19" t="s">
        <v>38</v>
      </c>
      <c r="C6" s="20" t="s">
        <v>14</v>
      </c>
      <c r="D6" s="20" t="s">
        <v>39</v>
      </c>
      <c r="E6" s="21" t="s">
        <v>40</v>
      </c>
      <c r="F6" s="22">
        <v>1</v>
      </c>
      <c r="G6" s="23"/>
      <c r="H6" s="10">
        <f>Table5[[#This Row],[Količina]]*Table5[[#This Row],[Jedinična cena]]</f>
        <v>0</v>
      </c>
      <c r="I6" s="24" t="s">
        <v>31</v>
      </c>
      <c r="J6" s="20" t="s">
        <v>32</v>
      </c>
      <c r="K6" s="20" t="s">
        <v>33</v>
      </c>
      <c r="L6" s="21" t="s">
        <v>34</v>
      </c>
    </row>
    <row r="7" spans="1:12" ht="30" x14ac:dyDescent="0.25">
      <c r="A7" s="18">
        <v>6</v>
      </c>
      <c r="B7" s="19" t="s">
        <v>41</v>
      </c>
      <c r="C7" s="20" t="s">
        <v>14</v>
      </c>
      <c r="D7" s="20" t="s">
        <v>42</v>
      </c>
      <c r="E7" s="21" t="s">
        <v>43</v>
      </c>
      <c r="F7" s="22">
        <v>1</v>
      </c>
      <c r="G7" s="23"/>
      <c r="H7" s="10">
        <f>Table5[[#This Row],[Količina]]*Table5[[#This Row],[Jedinična cena]]</f>
        <v>0</v>
      </c>
      <c r="I7" s="24" t="s">
        <v>31</v>
      </c>
      <c r="J7" s="20" t="s">
        <v>32</v>
      </c>
      <c r="K7" s="20" t="s">
        <v>33</v>
      </c>
      <c r="L7" s="21" t="s">
        <v>34</v>
      </c>
    </row>
    <row r="8" spans="1:12" ht="30" x14ac:dyDescent="0.25">
      <c r="A8" s="8">
        <v>7</v>
      </c>
      <c r="B8" s="19" t="s">
        <v>44</v>
      </c>
      <c r="C8" s="20" t="s">
        <v>14</v>
      </c>
      <c r="D8" s="20" t="s">
        <v>15</v>
      </c>
      <c r="E8" s="21" t="s">
        <v>45</v>
      </c>
      <c r="F8" s="22">
        <v>1</v>
      </c>
      <c r="G8" s="23"/>
      <c r="H8" s="10">
        <f>Table5[[#This Row],[Količina]]*Table5[[#This Row],[Jedinična cena]]</f>
        <v>0</v>
      </c>
      <c r="I8" s="24" t="s">
        <v>31</v>
      </c>
      <c r="J8" s="20" t="s">
        <v>32</v>
      </c>
      <c r="K8" s="20" t="s">
        <v>33</v>
      </c>
      <c r="L8" s="21" t="s">
        <v>34</v>
      </c>
    </row>
    <row r="9" spans="1:12" ht="30" x14ac:dyDescent="0.25">
      <c r="A9" s="18">
        <v>8</v>
      </c>
      <c r="B9" s="19" t="s">
        <v>46</v>
      </c>
      <c r="C9" s="20" t="s">
        <v>14</v>
      </c>
      <c r="D9" s="20" t="s">
        <v>42</v>
      </c>
      <c r="E9" s="21" t="s">
        <v>43</v>
      </c>
      <c r="F9" s="22">
        <v>1</v>
      </c>
      <c r="G9" s="23"/>
      <c r="H9" s="10">
        <f>Table5[[#This Row],[Količina]]*Table5[[#This Row],[Jedinična cena]]</f>
        <v>0</v>
      </c>
      <c r="I9" s="24" t="s">
        <v>31</v>
      </c>
      <c r="J9" s="20" t="s">
        <v>32</v>
      </c>
      <c r="K9" s="20" t="s">
        <v>33</v>
      </c>
      <c r="L9" s="21" t="s">
        <v>34</v>
      </c>
    </row>
    <row r="10" spans="1:12" ht="45" x14ac:dyDescent="0.25">
      <c r="A10" s="8">
        <v>9</v>
      </c>
      <c r="B10" s="19" t="s">
        <v>47</v>
      </c>
      <c r="C10" s="20" t="s">
        <v>14</v>
      </c>
      <c r="D10" s="20" t="s">
        <v>48</v>
      </c>
      <c r="E10" s="21" t="s">
        <v>49</v>
      </c>
      <c r="F10" s="22">
        <v>1</v>
      </c>
      <c r="G10" s="23"/>
      <c r="H10" s="10">
        <f>Table5[[#This Row],[Količina]]*Table5[[#This Row],[Jedinična cena]]</f>
        <v>0</v>
      </c>
      <c r="I10" s="24" t="s">
        <v>50</v>
      </c>
      <c r="J10" s="20" t="s">
        <v>51</v>
      </c>
      <c r="K10" s="20" t="s">
        <v>52</v>
      </c>
      <c r="L10" s="21" t="s">
        <v>53</v>
      </c>
    </row>
    <row r="11" spans="1:12" ht="45" x14ac:dyDescent="0.25">
      <c r="A11" s="18">
        <v>10</v>
      </c>
      <c r="B11" s="19" t="s">
        <v>54</v>
      </c>
      <c r="C11" s="20" t="s">
        <v>14</v>
      </c>
      <c r="D11" s="20" t="s">
        <v>55</v>
      </c>
      <c r="E11" s="21" t="s">
        <v>56</v>
      </c>
      <c r="F11" s="22">
        <v>1</v>
      </c>
      <c r="G11" s="23"/>
      <c r="H11" s="10">
        <f>Table5[[#This Row],[Količina]]*Table5[[#This Row],[Jedinična cena]]</f>
        <v>0</v>
      </c>
      <c r="I11" s="24" t="s">
        <v>50</v>
      </c>
      <c r="J11" s="20" t="s">
        <v>51</v>
      </c>
      <c r="K11" s="20" t="s">
        <v>52</v>
      </c>
      <c r="L11" s="21" t="s">
        <v>53</v>
      </c>
    </row>
    <row r="12" spans="1:12" ht="45" x14ac:dyDescent="0.25">
      <c r="A12" s="8">
        <v>11</v>
      </c>
      <c r="B12" s="19" t="s">
        <v>57</v>
      </c>
      <c r="C12" s="20" t="s">
        <v>14</v>
      </c>
      <c r="D12" s="20" t="s">
        <v>58</v>
      </c>
      <c r="E12" s="21" t="s">
        <v>59</v>
      </c>
      <c r="F12" s="22">
        <v>1</v>
      </c>
      <c r="G12" s="23"/>
      <c r="H12" s="10">
        <f>Table5[[#This Row],[Količina]]*Table5[[#This Row],[Jedinična cena]]</f>
        <v>0</v>
      </c>
      <c r="I12" s="24" t="s">
        <v>50</v>
      </c>
      <c r="J12" s="20" t="s">
        <v>51</v>
      </c>
      <c r="K12" s="20" t="s">
        <v>52</v>
      </c>
      <c r="L12" s="21" t="s">
        <v>53</v>
      </c>
    </row>
    <row r="13" spans="1:12" ht="30" x14ac:dyDescent="0.25">
      <c r="A13" s="18">
        <v>12</v>
      </c>
      <c r="B13" s="19" t="s">
        <v>60</v>
      </c>
      <c r="C13" s="20" t="s">
        <v>14</v>
      </c>
      <c r="D13" s="20" t="s">
        <v>61</v>
      </c>
      <c r="E13" s="21" t="s">
        <v>62</v>
      </c>
      <c r="F13" s="22">
        <v>1</v>
      </c>
      <c r="G13" s="23"/>
      <c r="H13" s="10">
        <f>Table5[[#This Row],[Količina]]*Table5[[#This Row],[Jedinična cena]]</f>
        <v>0</v>
      </c>
      <c r="I13" s="24" t="s">
        <v>17</v>
      </c>
      <c r="J13" s="20" t="s">
        <v>18</v>
      </c>
      <c r="K13" s="20" t="s">
        <v>63</v>
      </c>
      <c r="L13" s="21" t="s">
        <v>64</v>
      </c>
    </row>
    <row r="14" spans="1:12" ht="45" x14ac:dyDescent="0.25">
      <c r="A14" s="8">
        <v>13</v>
      </c>
      <c r="B14" s="19" t="s">
        <v>65</v>
      </c>
      <c r="C14" s="20" t="s">
        <v>14</v>
      </c>
      <c r="D14" s="20" t="s">
        <v>66</v>
      </c>
      <c r="E14" s="21" t="s">
        <v>67</v>
      </c>
      <c r="F14" s="22">
        <v>1</v>
      </c>
      <c r="G14" s="23"/>
      <c r="H14" s="10">
        <f>Table5[[#This Row],[Količina]]*Table5[[#This Row],[Jedinična cena]]</f>
        <v>0</v>
      </c>
      <c r="I14" s="24" t="s">
        <v>68</v>
      </c>
      <c r="J14" s="20" t="s">
        <v>69</v>
      </c>
      <c r="K14" s="20" t="s">
        <v>70</v>
      </c>
      <c r="L14" s="21" t="s">
        <v>71</v>
      </c>
    </row>
    <row r="15" spans="1:12" ht="45" x14ac:dyDescent="0.25">
      <c r="A15" s="18">
        <v>14</v>
      </c>
      <c r="B15" s="19" t="s">
        <v>72</v>
      </c>
      <c r="C15" s="20" t="s">
        <v>14</v>
      </c>
      <c r="D15" s="20" t="s">
        <v>73</v>
      </c>
      <c r="E15" s="21" t="s">
        <v>74</v>
      </c>
      <c r="F15" s="22">
        <v>1</v>
      </c>
      <c r="G15" s="23"/>
      <c r="H15" s="10">
        <f>Table5[[#This Row],[Količina]]*Table5[[#This Row],[Jedinična cena]]</f>
        <v>0</v>
      </c>
      <c r="I15" s="24" t="s">
        <v>75</v>
      </c>
      <c r="J15" s="20" t="s">
        <v>76</v>
      </c>
      <c r="K15" s="20" t="s">
        <v>77</v>
      </c>
      <c r="L15" s="21" t="s">
        <v>78</v>
      </c>
    </row>
    <row r="16" spans="1:12" ht="45" x14ac:dyDescent="0.25">
      <c r="A16" s="8">
        <v>15</v>
      </c>
      <c r="B16" s="19" t="s">
        <v>79</v>
      </c>
      <c r="C16" s="20" t="s">
        <v>14</v>
      </c>
      <c r="D16" s="20" t="s">
        <v>80</v>
      </c>
      <c r="E16" s="21" t="s">
        <v>81</v>
      </c>
      <c r="F16" s="22">
        <v>1</v>
      </c>
      <c r="G16" s="23"/>
      <c r="H16" s="10">
        <f>Table5[[#This Row],[Količina]]*Table5[[#This Row],[Jedinična cena]]</f>
        <v>0</v>
      </c>
      <c r="I16" s="24" t="s">
        <v>75</v>
      </c>
      <c r="J16" s="20" t="s">
        <v>76</v>
      </c>
      <c r="K16" s="20" t="s">
        <v>77</v>
      </c>
      <c r="L16" s="21" t="s">
        <v>78</v>
      </c>
    </row>
    <row r="17" spans="1:12" ht="45" x14ac:dyDescent="0.25">
      <c r="A17" s="18">
        <v>16</v>
      </c>
      <c r="B17" s="19" t="s">
        <v>82</v>
      </c>
      <c r="C17" s="20" t="s">
        <v>14</v>
      </c>
      <c r="D17" s="20" t="s">
        <v>83</v>
      </c>
      <c r="E17" s="21" t="s">
        <v>84</v>
      </c>
      <c r="F17" s="22">
        <v>1</v>
      </c>
      <c r="G17" s="23"/>
      <c r="H17" s="10">
        <f>Table5[[#This Row],[Količina]]*Table5[[#This Row],[Jedinična cena]]</f>
        <v>0</v>
      </c>
      <c r="I17" s="24" t="s">
        <v>75</v>
      </c>
      <c r="J17" s="20" t="s">
        <v>76</v>
      </c>
      <c r="K17" s="20" t="s">
        <v>77</v>
      </c>
      <c r="L17" s="21" t="s">
        <v>78</v>
      </c>
    </row>
    <row r="18" spans="1:12" ht="45" x14ac:dyDescent="0.25">
      <c r="A18" s="8">
        <v>17</v>
      </c>
      <c r="B18" s="19" t="s">
        <v>85</v>
      </c>
      <c r="C18" s="20" t="s">
        <v>14</v>
      </c>
      <c r="D18" s="20" t="s">
        <v>86</v>
      </c>
      <c r="E18" s="21" t="s">
        <v>87</v>
      </c>
      <c r="F18" s="22">
        <v>5</v>
      </c>
      <c r="G18" s="23"/>
      <c r="H18" s="10">
        <f>Table5[[#This Row],[Količina]]*Table5[[#This Row],[Jedinična cena]]</f>
        <v>0</v>
      </c>
      <c r="I18" s="24" t="s">
        <v>75</v>
      </c>
      <c r="J18" s="20" t="s">
        <v>76</v>
      </c>
      <c r="K18" s="20" t="s">
        <v>77</v>
      </c>
      <c r="L18" s="21" t="s">
        <v>78</v>
      </c>
    </row>
    <row r="19" spans="1:12" ht="45" x14ac:dyDescent="0.25">
      <c r="A19" s="18">
        <v>18</v>
      </c>
      <c r="B19" s="19" t="s">
        <v>88</v>
      </c>
      <c r="C19" s="20" t="s">
        <v>14</v>
      </c>
      <c r="D19" s="20" t="s">
        <v>89</v>
      </c>
      <c r="E19" s="21" t="s">
        <v>90</v>
      </c>
      <c r="F19" s="22">
        <v>2</v>
      </c>
      <c r="G19" s="23"/>
      <c r="H19" s="10">
        <f>Table5[[#This Row],[Količina]]*Table5[[#This Row],[Jedinična cena]]</f>
        <v>0</v>
      </c>
      <c r="I19" s="24" t="s">
        <v>75</v>
      </c>
      <c r="J19" s="20" t="s">
        <v>76</v>
      </c>
      <c r="K19" s="20" t="s">
        <v>77</v>
      </c>
      <c r="L19" s="21" t="s">
        <v>78</v>
      </c>
    </row>
    <row r="20" spans="1:12" ht="45" x14ac:dyDescent="0.25">
      <c r="A20" s="8">
        <v>19</v>
      </c>
      <c r="B20" s="19" t="s">
        <v>91</v>
      </c>
      <c r="C20" s="20" t="s">
        <v>14</v>
      </c>
      <c r="D20" s="20" t="s">
        <v>92</v>
      </c>
      <c r="E20" s="21" t="s">
        <v>93</v>
      </c>
      <c r="F20" s="22">
        <v>1</v>
      </c>
      <c r="G20" s="23"/>
      <c r="H20" s="10">
        <f>Table5[[#This Row],[Količina]]*Table5[[#This Row],[Jedinična cena]]</f>
        <v>0</v>
      </c>
      <c r="I20" s="24" t="s">
        <v>75</v>
      </c>
      <c r="J20" s="20" t="s">
        <v>76</v>
      </c>
      <c r="K20" s="20" t="s">
        <v>77</v>
      </c>
      <c r="L20" s="21" t="s">
        <v>78</v>
      </c>
    </row>
    <row r="21" spans="1:12" ht="45" x14ac:dyDescent="0.25">
      <c r="A21" s="18">
        <v>20</v>
      </c>
      <c r="B21" s="19" t="s">
        <v>94</v>
      </c>
      <c r="C21" s="20" t="s">
        <v>14</v>
      </c>
      <c r="D21" s="20" t="s">
        <v>95</v>
      </c>
      <c r="E21" s="21" t="s">
        <v>96</v>
      </c>
      <c r="F21" s="22">
        <v>1</v>
      </c>
      <c r="G21" s="23"/>
      <c r="H21" s="10">
        <f>Table5[[#This Row],[Količina]]*Table5[[#This Row],[Jedinična cena]]</f>
        <v>0</v>
      </c>
      <c r="I21" s="24" t="s">
        <v>75</v>
      </c>
      <c r="J21" s="20" t="s">
        <v>76</v>
      </c>
      <c r="K21" s="20" t="s">
        <v>77</v>
      </c>
      <c r="L21" s="21" t="s">
        <v>78</v>
      </c>
    </row>
    <row r="22" spans="1:12" ht="45" x14ac:dyDescent="0.25">
      <c r="A22" s="8">
        <v>21</v>
      </c>
      <c r="B22" s="19" t="s">
        <v>97</v>
      </c>
      <c r="C22" s="20" t="s">
        <v>14</v>
      </c>
      <c r="D22" s="20" t="s">
        <v>98</v>
      </c>
      <c r="E22" s="21" t="s">
        <v>99</v>
      </c>
      <c r="F22" s="22">
        <v>1</v>
      </c>
      <c r="G22" s="23"/>
      <c r="H22" s="10">
        <f>Table5[[#This Row],[Količina]]*Table5[[#This Row],[Jedinična cena]]</f>
        <v>0</v>
      </c>
      <c r="I22" s="24" t="s">
        <v>75</v>
      </c>
      <c r="J22" s="20" t="s">
        <v>76</v>
      </c>
      <c r="K22" s="20" t="s">
        <v>77</v>
      </c>
      <c r="L22" s="21" t="s">
        <v>78</v>
      </c>
    </row>
    <row r="23" spans="1:12" ht="45" x14ac:dyDescent="0.25">
      <c r="A23" s="18">
        <v>22</v>
      </c>
      <c r="B23" s="19" t="s">
        <v>100</v>
      </c>
      <c r="C23" s="20" t="s">
        <v>14</v>
      </c>
      <c r="D23" s="20" t="s">
        <v>101</v>
      </c>
      <c r="E23" s="21" t="s">
        <v>102</v>
      </c>
      <c r="F23" s="22">
        <v>1</v>
      </c>
      <c r="G23" s="23"/>
      <c r="H23" s="10">
        <f>Table5[[#This Row],[Količina]]*Table5[[#This Row],[Jedinična cena]]</f>
        <v>0</v>
      </c>
      <c r="I23" s="24" t="s">
        <v>75</v>
      </c>
      <c r="J23" s="20" t="s">
        <v>76</v>
      </c>
      <c r="K23" s="20" t="s">
        <v>77</v>
      </c>
      <c r="L23" s="21" t="s">
        <v>78</v>
      </c>
    </row>
    <row r="24" spans="1:12" ht="45" x14ac:dyDescent="0.25">
      <c r="A24" s="8">
        <v>23</v>
      </c>
      <c r="B24" s="19" t="s">
        <v>103</v>
      </c>
      <c r="C24" s="20" t="s">
        <v>14</v>
      </c>
      <c r="D24" s="20" t="s">
        <v>104</v>
      </c>
      <c r="E24" s="21" t="s">
        <v>105</v>
      </c>
      <c r="F24" s="22">
        <v>2</v>
      </c>
      <c r="G24" s="23"/>
      <c r="H24" s="10">
        <f>Table5[[#This Row],[Količina]]*Table5[[#This Row],[Jedinična cena]]</f>
        <v>0</v>
      </c>
      <c r="I24" s="24" t="s">
        <v>75</v>
      </c>
      <c r="J24" s="20" t="s">
        <v>76</v>
      </c>
      <c r="K24" s="20" t="s">
        <v>77</v>
      </c>
      <c r="L24" s="21" t="s">
        <v>78</v>
      </c>
    </row>
    <row r="25" spans="1:12" ht="150" x14ac:dyDescent="0.25">
      <c r="A25" s="18">
        <v>24</v>
      </c>
      <c r="B25" s="19" t="s">
        <v>106</v>
      </c>
      <c r="C25" s="20" t="s">
        <v>14</v>
      </c>
      <c r="D25" s="20" t="s">
        <v>107</v>
      </c>
      <c r="E25" s="21" t="s">
        <v>108</v>
      </c>
      <c r="F25" s="22">
        <v>1</v>
      </c>
      <c r="G25" s="23"/>
      <c r="H25" s="10">
        <f>Table5[[#This Row],[Količina]]*Table5[[#This Row],[Jedinična cena]]</f>
        <v>0</v>
      </c>
      <c r="I25" s="24" t="s">
        <v>109</v>
      </c>
      <c r="J25" s="20" t="s">
        <v>110</v>
      </c>
      <c r="K25" s="20" t="s">
        <v>111</v>
      </c>
      <c r="L25" s="21" t="s">
        <v>112</v>
      </c>
    </row>
    <row r="26" spans="1:12" ht="165" x14ac:dyDescent="0.25">
      <c r="A26" s="8">
        <v>25</v>
      </c>
      <c r="B26" s="19" t="s">
        <v>113</v>
      </c>
      <c r="C26" s="20" t="s">
        <v>14</v>
      </c>
      <c r="D26" s="20" t="s">
        <v>114</v>
      </c>
      <c r="E26" s="21" t="s">
        <v>115</v>
      </c>
      <c r="F26" s="22">
        <v>1</v>
      </c>
      <c r="G26" s="23"/>
      <c r="H26" s="10">
        <f>Table5[[#This Row],[Količina]]*Table5[[#This Row],[Jedinična cena]]</f>
        <v>0</v>
      </c>
      <c r="I26" s="24" t="s">
        <v>116</v>
      </c>
      <c r="J26" s="20" t="s">
        <v>117</v>
      </c>
      <c r="K26" s="20" t="s">
        <v>118</v>
      </c>
      <c r="L26" s="21" t="s">
        <v>119</v>
      </c>
    </row>
    <row r="27" spans="1:12" ht="165" x14ac:dyDescent="0.25">
      <c r="A27" s="18">
        <v>26</v>
      </c>
      <c r="B27" s="19" t="s">
        <v>120</v>
      </c>
      <c r="C27" s="20" t="s">
        <v>14</v>
      </c>
      <c r="D27" s="20" t="s">
        <v>121</v>
      </c>
      <c r="E27" s="21" t="s">
        <v>122</v>
      </c>
      <c r="F27" s="22">
        <v>1</v>
      </c>
      <c r="G27" s="23"/>
      <c r="H27" s="10">
        <f>Table5[[#This Row],[Količina]]*Table5[[#This Row],[Jedinična cena]]</f>
        <v>0</v>
      </c>
      <c r="I27" s="24" t="s">
        <v>116</v>
      </c>
      <c r="J27" s="20" t="s">
        <v>117</v>
      </c>
      <c r="K27" s="20" t="s">
        <v>118</v>
      </c>
      <c r="L27" s="21" t="s">
        <v>119</v>
      </c>
    </row>
    <row r="28" spans="1:12" ht="45" x14ac:dyDescent="0.25">
      <c r="A28" s="8">
        <v>27</v>
      </c>
      <c r="B28" s="19" t="s">
        <v>123</v>
      </c>
      <c r="C28" s="20" t="s">
        <v>14</v>
      </c>
      <c r="D28" s="20" t="s">
        <v>124</v>
      </c>
      <c r="E28" s="21" t="s">
        <v>125</v>
      </c>
      <c r="F28" s="22">
        <v>1</v>
      </c>
      <c r="G28" s="23"/>
      <c r="H28" s="10">
        <f>Table5[[#This Row],[Količina]]*Table5[[#This Row],[Jedinična cena]]</f>
        <v>0</v>
      </c>
      <c r="I28" s="24" t="s">
        <v>75</v>
      </c>
      <c r="J28" s="20" t="s">
        <v>76</v>
      </c>
      <c r="K28" s="20" t="s">
        <v>126</v>
      </c>
      <c r="L28" s="21" t="s">
        <v>127</v>
      </c>
    </row>
    <row r="29" spans="1:12" ht="45" x14ac:dyDescent="0.25">
      <c r="A29" s="18">
        <v>28</v>
      </c>
      <c r="B29" s="19" t="s">
        <v>128</v>
      </c>
      <c r="C29" s="20" t="s">
        <v>14</v>
      </c>
      <c r="D29" s="20" t="s">
        <v>42</v>
      </c>
      <c r="E29" s="21" t="s">
        <v>87</v>
      </c>
      <c r="F29" s="22">
        <v>1</v>
      </c>
      <c r="G29" s="23"/>
      <c r="H29" s="10">
        <f>Table5[[#This Row],[Količina]]*Table5[[#This Row],[Jedinična cena]]</f>
        <v>0</v>
      </c>
      <c r="I29" s="24" t="s">
        <v>75</v>
      </c>
      <c r="J29" s="20" t="s">
        <v>76</v>
      </c>
      <c r="K29" s="20" t="s">
        <v>126</v>
      </c>
      <c r="L29" s="21" t="s">
        <v>127</v>
      </c>
    </row>
    <row r="30" spans="1:12" ht="45" x14ac:dyDescent="0.25">
      <c r="A30" s="8">
        <v>29</v>
      </c>
      <c r="B30" s="19" t="s">
        <v>129</v>
      </c>
      <c r="C30" s="20" t="s">
        <v>14</v>
      </c>
      <c r="D30" s="20" t="s">
        <v>130</v>
      </c>
      <c r="E30" s="21" t="s">
        <v>131</v>
      </c>
      <c r="F30" s="22">
        <v>1</v>
      </c>
      <c r="G30" s="23"/>
      <c r="H30" s="10">
        <f>Table5[[#This Row],[Količina]]*Table5[[#This Row],[Jedinična cena]]</f>
        <v>0</v>
      </c>
      <c r="I30" s="24" t="s">
        <v>75</v>
      </c>
      <c r="J30" s="20" t="s">
        <v>76</v>
      </c>
      <c r="K30" s="20" t="s">
        <v>126</v>
      </c>
      <c r="L30" s="21" t="s">
        <v>127</v>
      </c>
    </row>
    <row r="31" spans="1:12" ht="60" x14ac:dyDescent="0.25">
      <c r="A31" s="18">
        <v>30</v>
      </c>
      <c r="B31" s="19" t="s">
        <v>132</v>
      </c>
      <c r="C31" s="20" t="s">
        <v>14</v>
      </c>
      <c r="D31" s="20" t="s">
        <v>133</v>
      </c>
      <c r="E31" s="21" t="s">
        <v>134</v>
      </c>
      <c r="F31" s="22">
        <v>1</v>
      </c>
      <c r="G31" s="23"/>
      <c r="H31" s="10">
        <f>Table5[[#This Row],[Količina]]*Table5[[#This Row],[Jedinična cena]]</f>
        <v>0</v>
      </c>
      <c r="I31" s="24" t="s">
        <v>75</v>
      </c>
      <c r="J31" s="20" t="s">
        <v>76</v>
      </c>
      <c r="K31" s="20" t="s">
        <v>126</v>
      </c>
      <c r="L31" s="21" t="s">
        <v>127</v>
      </c>
    </row>
    <row r="32" spans="1:12" ht="45" x14ac:dyDescent="0.25">
      <c r="A32" s="8">
        <v>31</v>
      </c>
      <c r="B32" s="19" t="s">
        <v>135</v>
      </c>
      <c r="C32" s="20" t="s">
        <v>14</v>
      </c>
      <c r="D32" s="20" t="s">
        <v>136</v>
      </c>
      <c r="E32" s="21" t="s">
        <v>137</v>
      </c>
      <c r="F32" s="22">
        <v>1</v>
      </c>
      <c r="G32" s="23"/>
      <c r="H32" s="10">
        <f>Table5[[#This Row],[Količina]]*Table5[[#This Row],[Jedinična cena]]</f>
        <v>0</v>
      </c>
      <c r="I32" s="24" t="s">
        <v>75</v>
      </c>
      <c r="J32" s="20" t="s">
        <v>76</v>
      </c>
      <c r="K32" s="20" t="s">
        <v>126</v>
      </c>
      <c r="L32" s="21" t="s">
        <v>127</v>
      </c>
    </row>
    <row r="33" spans="1:12" ht="30" x14ac:dyDescent="0.25">
      <c r="A33" s="18">
        <v>32</v>
      </c>
      <c r="B33" s="19" t="s">
        <v>138</v>
      </c>
      <c r="C33" s="20" t="s">
        <v>14</v>
      </c>
      <c r="D33" s="20" t="s">
        <v>139</v>
      </c>
      <c r="E33" s="21" t="s">
        <v>140</v>
      </c>
      <c r="F33" s="22">
        <v>2</v>
      </c>
      <c r="G33" s="23"/>
      <c r="H33" s="10">
        <f>Table5[[#This Row],[Količina]]*Table5[[#This Row],[Jedinična cena]]</f>
        <v>0</v>
      </c>
      <c r="I33" s="24" t="s">
        <v>141</v>
      </c>
      <c r="J33" s="20" t="s">
        <v>142</v>
      </c>
      <c r="K33" s="20" t="s">
        <v>143</v>
      </c>
      <c r="L33" s="21" t="s">
        <v>144</v>
      </c>
    </row>
    <row r="34" spans="1:12" ht="45" x14ac:dyDescent="0.25">
      <c r="A34" s="8">
        <v>33</v>
      </c>
      <c r="B34" s="19" t="s">
        <v>145</v>
      </c>
      <c r="C34" s="20" t="s">
        <v>14</v>
      </c>
      <c r="D34" s="20" t="s">
        <v>146</v>
      </c>
      <c r="E34" s="21" t="s">
        <v>147</v>
      </c>
      <c r="F34" s="22">
        <v>3</v>
      </c>
      <c r="G34" s="23"/>
      <c r="H34" s="10">
        <f>Table5[[#This Row],[Količina]]*Table5[[#This Row],[Jedinična cena]]</f>
        <v>0</v>
      </c>
      <c r="I34" s="24" t="s">
        <v>148</v>
      </c>
      <c r="J34" s="20" t="s">
        <v>149</v>
      </c>
      <c r="K34" s="20" t="s">
        <v>150</v>
      </c>
      <c r="L34" s="21" t="s">
        <v>151</v>
      </c>
    </row>
    <row r="35" spans="1:12" ht="45" x14ac:dyDescent="0.25">
      <c r="A35" s="18">
        <v>34</v>
      </c>
      <c r="B35" s="19" t="s">
        <v>152</v>
      </c>
      <c r="C35" s="20" t="s">
        <v>14</v>
      </c>
      <c r="D35" s="20" t="s">
        <v>153</v>
      </c>
      <c r="E35" s="21" t="s">
        <v>154</v>
      </c>
      <c r="F35" s="22">
        <v>1</v>
      </c>
      <c r="G35" s="23"/>
      <c r="H35" s="10">
        <f>Table5[[#This Row],[Količina]]*Table5[[#This Row],[Jedinična cena]]</f>
        <v>0</v>
      </c>
      <c r="I35" s="24" t="s">
        <v>148</v>
      </c>
      <c r="J35" s="20" t="s">
        <v>149</v>
      </c>
      <c r="K35" s="20" t="s">
        <v>150</v>
      </c>
      <c r="L35" s="21" t="s">
        <v>151</v>
      </c>
    </row>
    <row r="36" spans="1:12" ht="45" x14ac:dyDescent="0.25">
      <c r="A36" s="8">
        <v>35</v>
      </c>
      <c r="B36" s="19" t="s">
        <v>155</v>
      </c>
      <c r="C36" s="20" t="s">
        <v>14</v>
      </c>
      <c r="D36" s="20" t="s">
        <v>156</v>
      </c>
      <c r="E36" s="21" t="s">
        <v>157</v>
      </c>
      <c r="F36" s="22">
        <v>1</v>
      </c>
      <c r="G36" s="23"/>
      <c r="H36" s="10">
        <f>Table5[[#This Row],[Količina]]*Table5[[#This Row],[Jedinična cena]]</f>
        <v>0</v>
      </c>
      <c r="I36" s="24" t="s">
        <v>148</v>
      </c>
      <c r="J36" s="20" t="s">
        <v>149</v>
      </c>
      <c r="K36" s="20" t="s">
        <v>150</v>
      </c>
      <c r="L36" s="21" t="s">
        <v>151</v>
      </c>
    </row>
    <row r="37" spans="1:12" ht="45" x14ac:dyDescent="0.25">
      <c r="A37" s="18">
        <v>36</v>
      </c>
      <c r="B37" s="19" t="s">
        <v>158</v>
      </c>
      <c r="C37" s="20" t="s">
        <v>14</v>
      </c>
      <c r="D37" s="20" t="s">
        <v>159</v>
      </c>
      <c r="E37" s="21" t="s">
        <v>160</v>
      </c>
      <c r="F37" s="22">
        <v>3</v>
      </c>
      <c r="G37" s="23"/>
      <c r="H37" s="10">
        <f>Table5[[#This Row],[Količina]]*Table5[[#This Row],[Jedinična cena]]</f>
        <v>0</v>
      </c>
      <c r="I37" s="24" t="s">
        <v>148</v>
      </c>
      <c r="J37" s="20" t="s">
        <v>149</v>
      </c>
      <c r="K37" s="20" t="s">
        <v>150</v>
      </c>
      <c r="L37" s="21" t="s">
        <v>151</v>
      </c>
    </row>
    <row r="38" spans="1:12" ht="60" x14ac:dyDescent="0.25">
      <c r="A38" s="8">
        <v>37</v>
      </c>
      <c r="B38" s="19" t="s">
        <v>161</v>
      </c>
      <c r="C38" s="20" t="s">
        <v>14</v>
      </c>
      <c r="D38" s="20" t="s">
        <v>162</v>
      </c>
      <c r="E38" s="21" t="s">
        <v>163</v>
      </c>
      <c r="F38" s="22">
        <v>1</v>
      </c>
      <c r="G38" s="23"/>
      <c r="H38" s="10">
        <f>Table5[[#This Row],[Količina]]*Table5[[#This Row],[Jedinična cena]]</f>
        <v>0</v>
      </c>
      <c r="I38" s="24" t="s">
        <v>148</v>
      </c>
      <c r="J38" s="20" t="s">
        <v>149</v>
      </c>
      <c r="K38" s="20" t="s">
        <v>150</v>
      </c>
      <c r="L38" s="21" t="s">
        <v>151</v>
      </c>
    </row>
    <row r="39" spans="1:12" ht="45" x14ac:dyDescent="0.25">
      <c r="A39" s="18">
        <v>38</v>
      </c>
      <c r="B39" s="19" t="s">
        <v>164</v>
      </c>
      <c r="C39" s="20" t="s">
        <v>14</v>
      </c>
      <c r="D39" s="20" t="s">
        <v>165</v>
      </c>
      <c r="E39" s="21" t="s">
        <v>166</v>
      </c>
      <c r="F39" s="22">
        <v>1</v>
      </c>
      <c r="G39" s="23"/>
      <c r="H39" s="10">
        <f>Table5[[#This Row],[Količina]]*Table5[[#This Row],[Jedinična cena]]</f>
        <v>0</v>
      </c>
      <c r="I39" s="24" t="s">
        <v>75</v>
      </c>
      <c r="J39" s="20" t="s">
        <v>76</v>
      </c>
      <c r="K39" s="20" t="s">
        <v>167</v>
      </c>
      <c r="L39" s="21" t="s">
        <v>168</v>
      </c>
    </row>
    <row r="40" spans="1:12" ht="30" x14ac:dyDescent="0.25">
      <c r="A40" s="8">
        <v>39</v>
      </c>
      <c r="B40" s="19" t="s">
        <v>169</v>
      </c>
      <c r="C40" s="20" t="s">
        <v>14</v>
      </c>
      <c r="D40" s="20" t="s">
        <v>170</v>
      </c>
      <c r="E40" s="21" t="s">
        <v>171</v>
      </c>
      <c r="F40" s="22">
        <v>1</v>
      </c>
      <c r="G40" s="23"/>
      <c r="H40" s="10">
        <f>Table5[[#This Row],[Količina]]*Table5[[#This Row],[Jedinična cena]]</f>
        <v>0</v>
      </c>
      <c r="I40" s="24" t="s">
        <v>17</v>
      </c>
      <c r="J40" s="20" t="s">
        <v>18</v>
      </c>
      <c r="K40" s="20" t="s">
        <v>172</v>
      </c>
      <c r="L40" s="21" t="s">
        <v>173</v>
      </c>
    </row>
    <row r="41" spans="1:12" ht="30" x14ac:dyDescent="0.25">
      <c r="A41" s="18">
        <v>40</v>
      </c>
      <c r="B41" s="19" t="s">
        <v>174</v>
      </c>
      <c r="C41" s="20" t="s">
        <v>14</v>
      </c>
      <c r="D41" s="20" t="s">
        <v>175</v>
      </c>
      <c r="E41" s="21" t="s">
        <v>176</v>
      </c>
      <c r="F41" s="22">
        <v>1</v>
      </c>
      <c r="G41" s="23"/>
      <c r="H41" s="10">
        <f>Table5[[#This Row],[Količina]]*Table5[[#This Row],[Jedinična cena]]</f>
        <v>0</v>
      </c>
      <c r="I41" s="24" t="s">
        <v>17</v>
      </c>
      <c r="J41" s="20" t="s">
        <v>18</v>
      </c>
      <c r="K41" s="20" t="s">
        <v>172</v>
      </c>
      <c r="L41" s="21" t="s">
        <v>173</v>
      </c>
    </row>
    <row r="42" spans="1:12" ht="30" x14ac:dyDescent="0.25">
      <c r="A42" s="8">
        <v>41</v>
      </c>
      <c r="B42" s="19" t="s">
        <v>177</v>
      </c>
      <c r="C42" s="20" t="s">
        <v>14</v>
      </c>
      <c r="D42" s="20" t="s">
        <v>178</v>
      </c>
      <c r="E42" s="21" t="s">
        <v>179</v>
      </c>
      <c r="F42" s="22">
        <v>1</v>
      </c>
      <c r="G42" s="23"/>
      <c r="H42" s="10">
        <f>Table5[[#This Row],[Količina]]*Table5[[#This Row],[Jedinična cena]]</f>
        <v>0</v>
      </c>
      <c r="I42" s="24" t="s">
        <v>17</v>
      </c>
      <c r="J42" s="20" t="s">
        <v>18</v>
      </c>
      <c r="K42" s="20" t="s">
        <v>172</v>
      </c>
      <c r="L42" s="21" t="s">
        <v>173</v>
      </c>
    </row>
    <row r="43" spans="1:12" ht="30" x14ac:dyDescent="0.25">
      <c r="A43" s="18">
        <v>42</v>
      </c>
      <c r="B43" s="19" t="s">
        <v>180</v>
      </c>
      <c r="C43" s="20" t="s">
        <v>14</v>
      </c>
      <c r="D43" s="20" t="s">
        <v>181</v>
      </c>
      <c r="E43" s="21" t="s">
        <v>182</v>
      </c>
      <c r="F43" s="22">
        <v>2</v>
      </c>
      <c r="G43" s="23"/>
      <c r="H43" s="10">
        <f>Table5[[#This Row],[Količina]]*Table5[[#This Row],[Jedinična cena]]</f>
        <v>0</v>
      </c>
      <c r="I43" s="24" t="s">
        <v>183</v>
      </c>
      <c r="J43" s="20" t="s">
        <v>184</v>
      </c>
      <c r="K43" s="20" t="s">
        <v>185</v>
      </c>
      <c r="L43" s="21" t="s">
        <v>186</v>
      </c>
    </row>
    <row r="44" spans="1:12" ht="30" x14ac:dyDescent="0.25">
      <c r="A44" s="8">
        <v>43</v>
      </c>
      <c r="B44" s="19" t="s">
        <v>187</v>
      </c>
      <c r="C44" s="20" t="s">
        <v>14</v>
      </c>
      <c r="D44" s="20" t="s">
        <v>188</v>
      </c>
      <c r="E44" s="21" t="s">
        <v>189</v>
      </c>
      <c r="F44" s="22">
        <v>1</v>
      </c>
      <c r="G44" s="23"/>
      <c r="H44" s="10">
        <f>Table5[[#This Row],[Količina]]*Table5[[#This Row],[Jedinična cena]]</f>
        <v>0</v>
      </c>
      <c r="I44" s="24" t="s">
        <v>141</v>
      </c>
      <c r="J44" s="20" t="s">
        <v>142</v>
      </c>
      <c r="K44" s="20" t="s">
        <v>190</v>
      </c>
      <c r="L44" s="21" t="s">
        <v>191</v>
      </c>
    </row>
    <row r="45" spans="1:12" ht="30" x14ac:dyDescent="0.25">
      <c r="A45" s="18">
        <v>44</v>
      </c>
      <c r="B45" s="19" t="s">
        <v>192</v>
      </c>
      <c r="C45" s="20" t="s">
        <v>14</v>
      </c>
      <c r="D45" s="20" t="s">
        <v>193</v>
      </c>
      <c r="E45" s="21" t="s">
        <v>194</v>
      </c>
      <c r="F45" s="22">
        <v>1</v>
      </c>
      <c r="G45" s="23"/>
      <c r="H45" s="10">
        <f>Table5[[#This Row],[Količina]]*Table5[[#This Row],[Jedinična cena]]</f>
        <v>0</v>
      </c>
      <c r="I45" s="24" t="s">
        <v>141</v>
      </c>
      <c r="J45" s="20" t="s">
        <v>142</v>
      </c>
      <c r="K45" s="20" t="s">
        <v>190</v>
      </c>
      <c r="L45" s="21" t="s">
        <v>191</v>
      </c>
    </row>
    <row r="46" spans="1:12" ht="30" x14ac:dyDescent="0.25">
      <c r="A46" s="8">
        <v>45</v>
      </c>
      <c r="B46" s="19" t="s">
        <v>195</v>
      </c>
      <c r="C46" s="20" t="s">
        <v>14</v>
      </c>
      <c r="D46" s="20" t="s">
        <v>196</v>
      </c>
      <c r="E46" s="21" t="s">
        <v>197</v>
      </c>
      <c r="F46" s="22">
        <v>1</v>
      </c>
      <c r="G46" s="23"/>
      <c r="H46" s="10">
        <f>Table5[[#This Row],[Količina]]*Table5[[#This Row],[Jedinična cena]]</f>
        <v>0</v>
      </c>
      <c r="I46" s="24" t="s">
        <v>141</v>
      </c>
      <c r="J46" s="20" t="s">
        <v>142</v>
      </c>
      <c r="K46" s="20" t="s">
        <v>190</v>
      </c>
      <c r="L46" s="21" t="s">
        <v>191</v>
      </c>
    </row>
    <row r="47" spans="1:12" ht="30" x14ac:dyDescent="0.25">
      <c r="A47" s="18">
        <v>46</v>
      </c>
      <c r="B47" s="19" t="s">
        <v>198</v>
      </c>
      <c r="C47" s="20" t="s">
        <v>14</v>
      </c>
      <c r="D47" s="20" t="s">
        <v>199</v>
      </c>
      <c r="E47" s="21" t="s">
        <v>200</v>
      </c>
      <c r="F47" s="22">
        <v>1</v>
      </c>
      <c r="G47" s="23"/>
      <c r="H47" s="10">
        <f>Table5[[#This Row],[Količina]]*Table5[[#This Row],[Jedinična cena]]</f>
        <v>0</v>
      </c>
      <c r="I47" s="24" t="s">
        <v>141</v>
      </c>
      <c r="J47" s="20" t="s">
        <v>142</v>
      </c>
      <c r="K47" s="20" t="s">
        <v>190</v>
      </c>
      <c r="L47" s="21" t="s">
        <v>191</v>
      </c>
    </row>
    <row r="48" spans="1:12" ht="60" x14ac:dyDescent="0.25">
      <c r="A48" s="8">
        <v>47</v>
      </c>
      <c r="B48" s="19" t="s">
        <v>201</v>
      </c>
      <c r="C48" s="20" t="s">
        <v>14</v>
      </c>
      <c r="D48" s="20" t="s">
        <v>202</v>
      </c>
      <c r="E48" s="21" t="s">
        <v>203</v>
      </c>
      <c r="F48" s="22">
        <v>1</v>
      </c>
      <c r="G48" s="23"/>
      <c r="H48" s="10">
        <f>Table5[[#This Row],[Količina]]*Table5[[#This Row],[Jedinična cena]]</f>
        <v>0</v>
      </c>
      <c r="I48" s="24" t="s">
        <v>109</v>
      </c>
      <c r="J48" s="20" t="s">
        <v>110</v>
      </c>
      <c r="K48" s="20" t="s">
        <v>204</v>
      </c>
      <c r="L48" s="21" t="s">
        <v>205</v>
      </c>
    </row>
    <row r="49" spans="1:12" ht="60" x14ac:dyDescent="0.25">
      <c r="A49" s="18">
        <v>48</v>
      </c>
      <c r="B49" s="19" t="s">
        <v>206</v>
      </c>
      <c r="C49" s="20" t="s">
        <v>14</v>
      </c>
      <c r="D49" s="20" t="s">
        <v>207</v>
      </c>
      <c r="E49" s="21" t="s">
        <v>208</v>
      </c>
      <c r="F49" s="22">
        <v>1</v>
      </c>
      <c r="G49" s="23"/>
      <c r="H49" s="10">
        <f>Table5[[#This Row],[Količina]]*Table5[[#This Row],[Jedinična cena]]</f>
        <v>0</v>
      </c>
      <c r="I49" s="24" t="s">
        <v>109</v>
      </c>
      <c r="J49" s="20" t="s">
        <v>110</v>
      </c>
      <c r="K49" s="20" t="s">
        <v>204</v>
      </c>
      <c r="L49" s="21" t="s">
        <v>205</v>
      </c>
    </row>
    <row r="50" spans="1:12" ht="60" x14ac:dyDescent="0.25">
      <c r="A50" s="8">
        <v>49</v>
      </c>
      <c r="B50" s="19" t="s">
        <v>209</v>
      </c>
      <c r="C50" s="20" t="s">
        <v>14</v>
      </c>
      <c r="D50" s="20" t="s">
        <v>210</v>
      </c>
      <c r="E50" s="21" t="s">
        <v>211</v>
      </c>
      <c r="F50" s="22">
        <v>1</v>
      </c>
      <c r="G50" s="23"/>
      <c r="H50" s="10">
        <f>Table5[[#This Row],[Količina]]*Table5[[#This Row],[Jedinična cena]]</f>
        <v>0</v>
      </c>
      <c r="I50" s="24" t="s">
        <v>109</v>
      </c>
      <c r="J50" s="20" t="s">
        <v>110</v>
      </c>
      <c r="K50" s="20" t="s">
        <v>204</v>
      </c>
      <c r="L50" s="21" t="s">
        <v>205</v>
      </c>
    </row>
    <row r="51" spans="1:12" ht="60" x14ac:dyDescent="0.25">
      <c r="A51" s="18">
        <v>50</v>
      </c>
      <c r="B51" s="19" t="s">
        <v>212</v>
      </c>
      <c r="C51" s="20" t="s">
        <v>14</v>
      </c>
      <c r="D51" s="20" t="s">
        <v>213</v>
      </c>
      <c r="E51" s="21" t="s">
        <v>214</v>
      </c>
      <c r="F51" s="22">
        <v>1</v>
      </c>
      <c r="G51" s="23"/>
      <c r="H51" s="10">
        <f>Table5[[#This Row],[Količina]]*Table5[[#This Row],[Jedinična cena]]</f>
        <v>0</v>
      </c>
      <c r="I51" s="24" t="s">
        <v>215</v>
      </c>
      <c r="J51" s="20" t="s">
        <v>216</v>
      </c>
      <c r="K51" s="20" t="s">
        <v>217</v>
      </c>
      <c r="L51" s="21" t="s">
        <v>218</v>
      </c>
    </row>
    <row r="52" spans="1:12" ht="45" x14ac:dyDescent="0.25">
      <c r="A52" s="8">
        <v>51</v>
      </c>
      <c r="B52" s="19" t="s">
        <v>219</v>
      </c>
      <c r="C52" s="20" t="s">
        <v>14</v>
      </c>
      <c r="D52" s="20" t="s">
        <v>220</v>
      </c>
      <c r="E52" s="21" t="s">
        <v>221</v>
      </c>
      <c r="F52" s="22">
        <v>1</v>
      </c>
      <c r="G52" s="23"/>
      <c r="H52" s="10">
        <f>Table5[[#This Row],[Količina]]*Table5[[#This Row],[Jedinična cena]]</f>
        <v>0</v>
      </c>
      <c r="I52" s="24" t="s">
        <v>75</v>
      </c>
      <c r="J52" s="20" t="s">
        <v>76</v>
      </c>
      <c r="K52" s="20" t="s">
        <v>222</v>
      </c>
      <c r="L52" s="21" t="s">
        <v>223</v>
      </c>
    </row>
    <row r="53" spans="1:12" ht="30" x14ac:dyDescent="0.25">
      <c r="A53" s="18">
        <v>52</v>
      </c>
      <c r="B53" s="19" t="s">
        <v>224</v>
      </c>
      <c r="C53" s="20" t="s">
        <v>14</v>
      </c>
      <c r="D53" s="20" t="s">
        <v>225</v>
      </c>
      <c r="E53" s="21" t="s">
        <v>226</v>
      </c>
      <c r="F53" s="22">
        <v>1</v>
      </c>
      <c r="G53" s="23"/>
      <c r="H53" s="10">
        <f>Table5[[#This Row],[Količina]]*Table5[[#This Row],[Jedinična cena]]</f>
        <v>0</v>
      </c>
      <c r="I53" s="24" t="s">
        <v>227</v>
      </c>
      <c r="J53" s="20" t="s">
        <v>228</v>
      </c>
      <c r="K53" s="20" t="s">
        <v>229</v>
      </c>
      <c r="L53" s="21" t="s">
        <v>230</v>
      </c>
    </row>
    <row r="54" spans="1:12" ht="60" x14ac:dyDescent="0.25">
      <c r="A54" s="8">
        <v>53</v>
      </c>
      <c r="B54" s="19" t="s">
        <v>231</v>
      </c>
      <c r="C54" s="20" t="s">
        <v>14</v>
      </c>
      <c r="D54" s="20" t="s">
        <v>232</v>
      </c>
      <c r="E54" s="21" t="s">
        <v>233</v>
      </c>
      <c r="F54" s="22">
        <v>1</v>
      </c>
      <c r="G54" s="23"/>
      <c r="H54" s="10">
        <f>Table5[[#This Row],[Količina]]*Table5[[#This Row],[Jedinična cena]]</f>
        <v>0</v>
      </c>
      <c r="I54" s="24" t="s">
        <v>109</v>
      </c>
      <c r="J54" s="20" t="s">
        <v>110</v>
      </c>
      <c r="K54" s="20" t="s">
        <v>234</v>
      </c>
      <c r="L54" s="21" t="s">
        <v>235</v>
      </c>
    </row>
    <row r="55" spans="1:12" ht="60" x14ac:dyDescent="0.25">
      <c r="A55" s="18">
        <v>54</v>
      </c>
      <c r="B55" s="19" t="s">
        <v>236</v>
      </c>
      <c r="C55" s="20" t="s">
        <v>14</v>
      </c>
      <c r="D55" s="20" t="s">
        <v>237</v>
      </c>
      <c r="E55" s="21" t="s">
        <v>238</v>
      </c>
      <c r="F55" s="22">
        <v>1</v>
      </c>
      <c r="G55" s="23"/>
      <c r="H55" s="10">
        <f>Table5[[#This Row],[Količina]]*Table5[[#This Row],[Jedinična cena]]</f>
        <v>0</v>
      </c>
      <c r="I55" s="24" t="s">
        <v>109</v>
      </c>
      <c r="J55" s="20" t="s">
        <v>110</v>
      </c>
      <c r="K55" s="20" t="s">
        <v>234</v>
      </c>
      <c r="L55" s="21" t="s">
        <v>235</v>
      </c>
    </row>
    <row r="56" spans="1:12" ht="45" x14ac:dyDescent="0.25">
      <c r="A56" s="8">
        <v>55</v>
      </c>
      <c r="B56" s="19" t="s">
        <v>239</v>
      </c>
      <c r="C56" s="20" t="s">
        <v>14</v>
      </c>
      <c r="D56" s="20" t="s">
        <v>240</v>
      </c>
      <c r="E56" s="21" t="s">
        <v>241</v>
      </c>
      <c r="F56" s="22">
        <v>1</v>
      </c>
      <c r="G56" s="23"/>
      <c r="H56" s="10">
        <f>Table5[[#This Row],[Količina]]*Table5[[#This Row],[Jedinična cena]]</f>
        <v>0</v>
      </c>
      <c r="I56" s="24" t="s">
        <v>31</v>
      </c>
      <c r="J56" s="20" t="s">
        <v>32</v>
      </c>
      <c r="K56" s="20" t="s">
        <v>242</v>
      </c>
      <c r="L56" s="21" t="s">
        <v>243</v>
      </c>
    </row>
    <row r="57" spans="1:12" ht="30" x14ac:dyDescent="0.25">
      <c r="A57" s="18">
        <v>56</v>
      </c>
      <c r="B57" s="19" t="s">
        <v>244</v>
      </c>
      <c r="C57" s="20" t="s">
        <v>14</v>
      </c>
      <c r="D57" s="20" t="s">
        <v>245</v>
      </c>
      <c r="E57" s="21" t="s">
        <v>246</v>
      </c>
      <c r="F57" s="22">
        <v>1</v>
      </c>
      <c r="G57" s="23"/>
      <c r="H57" s="10">
        <f>Table5[[#This Row],[Količina]]*Table5[[#This Row],[Jedinična cena]]</f>
        <v>0</v>
      </c>
      <c r="I57" s="24" t="s">
        <v>31</v>
      </c>
      <c r="J57" s="20" t="s">
        <v>32</v>
      </c>
      <c r="K57" s="20" t="s">
        <v>242</v>
      </c>
      <c r="L57" s="21" t="s">
        <v>243</v>
      </c>
    </row>
    <row r="58" spans="1:12" ht="45" x14ac:dyDescent="0.25">
      <c r="A58" s="8">
        <v>57</v>
      </c>
      <c r="B58" s="19" t="s">
        <v>247</v>
      </c>
      <c r="C58" s="20" t="s">
        <v>14</v>
      </c>
      <c r="D58" s="20" t="s">
        <v>248</v>
      </c>
      <c r="E58" s="21" t="s">
        <v>249</v>
      </c>
      <c r="F58" s="22">
        <v>1</v>
      </c>
      <c r="G58" s="23"/>
      <c r="H58" s="10">
        <f>Table5[[#This Row],[Količina]]*Table5[[#This Row],[Jedinična cena]]</f>
        <v>0</v>
      </c>
      <c r="I58" s="24" t="s">
        <v>31</v>
      </c>
      <c r="J58" s="20" t="s">
        <v>32</v>
      </c>
      <c r="K58" s="20" t="s">
        <v>242</v>
      </c>
      <c r="L58" s="21" t="s">
        <v>243</v>
      </c>
    </row>
    <row r="59" spans="1:12" ht="45" x14ac:dyDescent="0.25">
      <c r="A59" s="18">
        <v>58</v>
      </c>
      <c r="B59" s="19" t="s">
        <v>250</v>
      </c>
      <c r="C59" s="20" t="s">
        <v>14</v>
      </c>
      <c r="D59" s="20" t="s">
        <v>251</v>
      </c>
      <c r="E59" s="21" t="s">
        <v>252</v>
      </c>
      <c r="F59" s="22">
        <v>1</v>
      </c>
      <c r="G59" s="23"/>
      <c r="H59" s="10">
        <f>Table5[[#This Row],[Količina]]*Table5[[#This Row],[Jedinična cena]]</f>
        <v>0</v>
      </c>
      <c r="I59" s="24" t="s">
        <v>75</v>
      </c>
      <c r="J59" s="20" t="s">
        <v>76</v>
      </c>
      <c r="K59" s="20" t="s">
        <v>253</v>
      </c>
      <c r="L59" s="21" t="s">
        <v>254</v>
      </c>
    </row>
    <row r="60" spans="1:12" ht="45" x14ac:dyDescent="0.25">
      <c r="A60" s="8">
        <v>59</v>
      </c>
      <c r="B60" s="19" t="s">
        <v>255</v>
      </c>
      <c r="C60" s="20" t="s">
        <v>14</v>
      </c>
      <c r="D60" s="20" t="s">
        <v>256</v>
      </c>
      <c r="E60" s="21" t="s">
        <v>257</v>
      </c>
      <c r="F60" s="22">
        <v>1</v>
      </c>
      <c r="G60" s="23"/>
      <c r="H60" s="10">
        <f>Table5[[#This Row],[Količina]]*Table5[[#This Row],[Jedinična cena]]</f>
        <v>0</v>
      </c>
      <c r="I60" s="24" t="s">
        <v>75</v>
      </c>
      <c r="J60" s="20" t="s">
        <v>76</v>
      </c>
      <c r="K60" s="20" t="s">
        <v>253</v>
      </c>
      <c r="L60" s="21" t="s">
        <v>254</v>
      </c>
    </row>
    <row r="61" spans="1:12" ht="75" x14ac:dyDescent="0.25">
      <c r="A61" s="18">
        <v>60</v>
      </c>
      <c r="B61" s="19" t="s">
        <v>258</v>
      </c>
      <c r="C61" s="20" t="s">
        <v>14</v>
      </c>
      <c r="D61" s="20" t="s">
        <v>259</v>
      </c>
      <c r="E61" s="21" t="s">
        <v>260</v>
      </c>
      <c r="F61" s="22">
        <v>1</v>
      </c>
      <c r="G61" s="23"/>
      <c r="H61" s="10">
        <f>Table5[[#This Row],[Količina]]*Table5[[#This Row],[Jedinična cena]]</f>
        <v>0</v>
      </c>
      <c r="I61" s="24" t="s">
        <v>31</v>
      </c>
      <c r="J61" s="20" t="s">
        <v>32</v>
      </c>
      <c r="K61" s="20" t="s">
        <v>261</v>
      </c>
      <c r="L61" s="21" t="s">
        <v>262</v>
      </c>
    </row>
    <row r="62" spans="1:12" ht="45" x14ac:dyDescent="0.25">
      <c r="A62" s="8">
        <v>61</v>
      </c>
      <c r="B62" s="19" t="s">
        <v>263</v>
      </c>
      <c r="C62" s="20" t="s">
        <v>14</v>
      </c>
      <c r="D62" s="20" t="s">
        <v>264</v>
      </c>
      <c r="E62" s="21" t="s">
        <v>265</v>
      </c>
      <c r="F62" s="22">
        <v>1</v>
      </c>
      <c r="G62" s="23"/>
      <c r="H62" s="10">
        <f>Table5[[#This Row],[Količina]]*Table5[[#This Row],[Jedinična cena]]</f>
        <v>0</v>
      </c>
      <c r="I62" s="24" t="s">
        <v>31</v>
      </c>
      <c r="J62" s="20" t="s">
        <v>32</v>
      </c>
      <c r="K62" s="20" t="s">
        <v>261</v>
      </c>
      <c r="L62" s="21" t="s">
        <v>262</v>
      </c>
    </row>
    <row r="63" spans="1:12" ht="45" x14ac:dyDescent="0.25">
      <c r="A63" s="18">
        <v>62</v>
      </c>
      <c r="B63" s="19" t="s">
        <v>266</v>
      </c>
      <c r="C63" s="20" t="s">
        <v>14</v>
      </c>
      <c r="D63" s="20" t="s">
        <v>267</v>
      </c>
      <c r="E63" s="21" t="s">
        <v>268</v>
      </c>
      <c r="F63" s="22">
        <v>1</v>
      </c>
      <c r="G63" s="23"/>
      <c r="H63" s="10">
        <f>Table5[[#This Row],[Količina]]*Table5[[#This Row],[Jedinična cena]]</f>
        <v>0</v>
      </c>
      <c r="I63" s="24" t="s">
        <v>75</v>
      </c>
      <c r="J63" s="20" t="s">
        <v>76</v>
      </c>
      <c r="K63" s="20" t="s">
        <v>269</v>
      </c>
      <c r="L63" s="21" t="s">
        <v>270</v>
      </c>
    </row>
    <row r="64" spans="1:12" ht="30" x14ac:dyDescent="0.25">
      <c r="A64" s="8">
        <v>63</v>
      </c>
      <c r="B64" s="19" t="s">
        <v>271</v>
      </c>
      <c r="C64" s="20" t="s">
        <v>14</v>
      </c>
      <c r="D64" s="20" t="s">
        <v>272</v>
      </c>
      <c r="E64" s="21" t="s">
        <v>273</v>
      </c>
      <c r="F64" s="22">
        <v>2</v>
      </c>
      <c r="G64" s="23"/>
      <c r="H64" s="10">
        <f>Table5[[#This Row],[Količina]]*Table5[[#This Row],[Jedinična cena]]</f>
        <v>0</v>
      </c>
      <c r="I64" s="24" t="s">
        <v>141</v>
      </c>
      <c r="J64" s="20" t="s">
        <v>142</v>
      </c>
      <c r="K64" s="20" t="s">
        <v>274</v>
      </c>
      <c r="L64" s="21" t="s">
        <v>275</v>
      </c>
    </row>
    <row r="65" spans="1:12" ht="30" x14ac:dyDescent="0.25">
      <c r="A65" s="18">
        <v>64</v>
      </c>
      <c r="B65" s="19" t="s">
        <v>276</v>
      </c>
      <c r="C65" s="20" t="s">
        <v>14</v>
      </c>
      <c r="D65" s="20" t="s">
        <v>277</v>
      </c>
      <c r="E65" s="21" t="s">
        <v>278</v>
      </c>
      <c r="F65" s="22">
        <v>1</v>
      </c>
      <c r="G65" s="23"/>
      <c r="H65" s="10">
        <f>Table5[[#This Row],[Količina]]*Table5[[#This Row],[Jedinična cena]]</f>
        <v>0</v>
      </c>
      <c r="I65" s="24" t="s">
        <v>141</v>
      </c>
      <c r="J65" s="20" t="s">
        <v>142</v>
      </c>
      <c r="K65" s="20" t="s">
        <v>274</v>
      </c>
      <c r="L65" s="21" t="s">
        <v>275</v>
      </c>
    </row>
    <row r="66" spans="1:12" ht="45" x14ac:dyDescent="0.25">
      <c r="A66" s="8">
        <v>65</v>
      </c>
      <c r="B66" s="19" t="s">
        <v>279</v>
      </c>
      <c r="C66" s="20" t="s">
        <v>14</v>
      </c>
      <c r="D66" s="20" t="s">
        <v>280</v>
      </c>
      <c r="E66" s="21" t="s">
        <v>281</v>
      </c>
      <c r="F66" s="22">
        <v>2</v>
      </c>
      <c r="G66" s="23"/>
      <c r="H66" s="10">
        <f>Table5[[#This Row],[Količina]]*Table5[[#This Row],[Jedinična cena]]</f>
        <v>0</v>
      </c>
      <c r="I66" s="24" t="s">
        <v>282</v>
      </c>
      <c r="J66" s="20" t="s">
        <v>283</v>
      </c>
      <c r="K66" s="20" t="s">
        <v>284</v>
      </c>
      <c r="L66" s="21" t="s">
        <v>285</v>
      </c>
    </row>
    <row r="67" spans="1:12" ht="60" x14ac:dyDescent="0.25">
      <c r="A67" s="18">
        <v>66</v>
      </c>
      <c r="B67" s="19" t="s">
        <v>286</v>
      </c>
      <c r="C67" s="20" t="s">
        <v>14</v>
      </c>
      <c r="D67" s="20" t="s">
        <v>287</v>
      </c>
      <c r="E67" s="21" t="s">
        <v>288</v>
      </c>
      <c r="F67" s="22">
        <v>1</v>
      </c>
      <c r="G67" s="23"/>
      <c r="H67" s="10">
        <f>Table5[[#This Row],[Količina]]*Table5[[#This Row],[Jedinična cena]]</f>
        <v>0</v>
      </c>
      <c r="I67" s="24" t="s">
        <v>109</v>
      </c>
      <c r="J67" s="20" t="s">
        <v>110</v>
      </c>
      <c r="K67" s="20" t="s">
        <v>289</v>
      </c>
      <c r="L67" s="21" t="s">
        <v>290</v>
      </c>
    </row>
    <row r="68" spans="1:12" ht="60" x14ac:dyDescent="0.25">
      <c r="A68" s="8">
        <v>67</v>
      </c>
      <c r="B68" s="19" t="s">
        <v>291</v>
      </c>
      <c r="C68" s="20" t="s">
        <v>14</v>
      </c>
      <c r="D68" s="20" t="s">
        <v>292</v>
      </c>
      <c r="E68" s="21" t="s">
        <v>293</v>
      </c>
      <c r="F68" s="22">
        <v>1</v>
      </c>
      <c r="G68" s="23"/>
      <c r="H68" s="10">
        <f>Table5[[#This Row],[Količina]]*Table5[[#This Row],[Jedinična cena]]</f>
        <v>0</v>
      </c>
      <c r="I68" s="24" t="s">
        <v>109</v>
      </c>
      <c r="J68" s="20" t="s">
        <v>110</v>
      </c>
      <c r="K68" s="20" t="s">
        <v>289</v>
      </c>
      <c r="L68" s="21" t="s">
        <v>290</v>
      </c>
    </row>
    <row r="69" spans="1:12" ht="45" x14ac:dyDescent="0.25">
      <c r="A69" s="18">
        <v>68</v>
      </c>
      <c r="B69" s="19" t="s">
        <v>294</v>
      </c>
      <c r="C69" s="20" t="s">
        <v>14</v>
      </c>
      <c r="D69" s="20" t="s">
        <v>267</v>
      </c>
      <c r="E69" s="21" t="s">
        <v>295</v>
      </c>
      <c r="F69" s="22">
        <v>1</v>
      </c>
      <c r="G69" s="23"/>
      <c r="H69" s="10">
        <f>Table5[[#This Row],[Količina]]*Table5[[#This Row],[Jedinična cena]]</f>
        <v>0</v>
      </c>
      <c r="I69" s="24" t="s">
        <v>75</v>
      </c>
      <c r="J69" s="20" t="s">
        <v>76</v>
      </c>
      <c r="K69" s="20" t="s">
        <v>269</v>
      </c>
      <c r="L69" s="21" t="s">
        <v>270</v>
      </c>
    </row>
    <row r="70" spans="1:12" ht="60" x14ac:dyDescent="0.25">
      <c r="A70" s="8">
        <v>69</v>
      </c>
      <c r="B70" s="19" t="s">
        <v>296</v>
      </c>
      <c r="C70" s="20" t="s">
        <v>14</v>
      </c>
      <c r="D70" s="20" t="s">
        <v>175</v>
      </c>
      <c r="E70" s="21" t="s">
        <v>297</v>
      </c>
      <c r="F70" s="22">
        <v>1</v>
      </c>
      <c r="G70" s="23"/>
      <c r="H70" s="10">
        <f>Table5[[#This Row],[Količina]]*Table5[[#This Row],[Jedinična cena]]</f>
        <v>0</v>
      </c>
      <c r="I70" s="24" t="s">
        <v>109</v>
      </c>
      <c r="J70" s="20" t="s">
        <v>110</v>
      </c>
      <c r="K70" s="20" t="s">
        <v>204</v>
      </c>
      <c r="L70" s="21" t="s">
        <v>205</v>
      </c>
    </row>
    <row r="71" spans="1:12" ht="30" x14ac:dyDescent="0.25">
      <c r="A71" s="18">
        <v>70</v>
      </c>
      <c r="B71" s="19" t="s">
        <v>298</v>
      </c>
      <c r="C71" s="20" t="s">
        <v>14</v>
      </c>
      <c r="D71" s="20" t="s">
        <v>299</v>
      </c>
      <c r="E71" s="21" t="s">
        <v>176</v>
      </c>
      <c r="F71" s="22">
        <v>2</v>
      </c>
      <c r="G71" s="23"/>
      <c r="H71" s="10">
        <f>Table5[[#This Row],[Količina]]*Table5[[#This Row],[Jedinična cena]]</f>
        <v>0</v>
      </c>
      <c r="I71" s="24" t="s">
        <v>17</v>
      </c>
      <c r="J71" s="20" t="s">
        <v>18</v>
      </c>
      <c r="K71" s="20" t="s">
        <v>300</v>
      </c>
      <c r="L71" s="21" t="s">
        <v>301</v>
      </c>
    </row>
    <row r="72" spans="1:12" ht="30" x14ac:dyDescent="0.25">
      <c r="A72" s="8">
        <v>71</v>
      </c>
      <c r="B72" s="19" t="s">
        <v>302</v>
      </c>
      <c r="C72" s="20" t="s">
        <v>14</v>
      </c>
      <c r="D72" s="20" t="s">
        <v>303</v>
      </c>
      <c r="E72" s="21" t="s">
        <v>304</v>
      </c>
      <c r="F72" s="22">
        <v>1</v>
      </c>
      <c r="G72" s="23"/>
      <c r="H72" s="10">
        <f>Table5[[#This Row],[Količina]]*Table5[[#This Row],[Jedinična cena]]</f>
        <v>0</v>
      </c>
      <c r="I72" s="24" t="s">
        <v>17</v>
      </c>
      <c r="J72" s="20" t="s">
        <v>18</v>
      </c>
      <c r="K72" s="20" t="s">
        <v>300</v>
      </c>
      <c r="L72" s="21" t="s">
        <v>301</v>
      </c>
    </row>
    <row r="73" spans="1:12" ht="30" x14ac:dyDescent="0.25">
      <c r="A73" s="18">
        <v>72</v>
      </c>
      <c r="B73" s="19" t="s">
        <v>305</v>
      </c>
      <c r="C73" s="20" t="s">
        <v>14</v>
      </c>
      <c r="D73" s="20" t="s">
        <v>306</v>
      </c>
      <c r="E73" s="21" t="s">
        <v>307</v>
      </c>
      <c r="F73" s="22">
        <v>1</v>
      </c>
      <c r="G73" s="23"/>
      <c r="H73" s="10">
        <f>Table5[[#This Row],[Količina]]*Table5[[#This Row],[Jedinična cena]]</f>
        <v>0</v>
      </c>
      <c r="I73" s="24" t="s">
        <v>308</v>
      </c>
      <c r="J73" s="20" t="s">
        <v>309</v>
      </c>
      <c r="K73" s="20" t="s">
        <v>310</v>
      </c>
      <c r="L73" s="21" t="s">
        <v>311</v>
      </c>
    </row>
    <row r="74" spans="1:12" ht="45" x14ac:dyDescent="0.25">
      <c r="A74" s="8">
        <v>73</v>
      </c>
      <c r="B74" s="19" t="s">
        <v>312</v>
      </c>
      <c r="C74" s="20" t="s">
        <v>14</v>
      </c>
      <c r="D74" s="20" t="s">
        <v>313</v>
      </c>
      <c r="E74" s="21" t="s">
        <v>314</v>
      </c>
      <c r="F74" s="22">
        <v>2</v>
      </c>
      <c r="G74" s="23"/>
      <c r="H74" s="10">
        <f>Table5[[#This Row],[Količina]]*Table5[[#This Row],[Jedinična cena]]</f>
        <v>0</v>
      </c>
      <c r="I74" s="24" t="s">
        <v>17</v>
      </c>
      <c r="J74" s="20" t="s">
        <v>18</v>
      </c>
      <c r="K74" s="20" t="s">
        <v>315</v>
      </c>
      <c r="L74" s="21" t="s">
        <v>316</v>
      </c>
    </row>
    <row r="75" spans="1:12" ht="30" x14ac:dyDescent="0.25">
      <c r="A75" s="18">
        <v>74</v>
      </c>
      <c r="B75" s="19" t="s">
        <v>317</v>
      </c>
      <c r="C75" s="20" t="s">
        <v>14</v>
      </c>
      <c r="D75" s="20" t="s">
        <v>61</v>
      </c>
      <c r="E75" s="21" t="s">
        <v>318</v>
      </c>
      <c r="F75" s="22">
        <v>2</v>
      </c>
      <c r="G75" s="23"/>
      <c r="H75" s="10">
        <f>Table5[[#This Row],[Količina]]*Table5[[#This Row],[Jedinična cena]]</f>
        <v>0</v>
      </c>
      <c r="I75" s="24" t="s">
        <v>17</v>
      </c>
      <c r="J75" s="20" t="s">
        <v>18</v>
      </c>
      <c r="K75" s="20" t="s">
        <v>315</v>
      </c>
      <c r="L75" s="21" t="s">
        <v>316</v>
      </c>
    </row>
    <row r="76" spans="1:12" ht="45" x14ac:dyDescent="0.25">
      <c r="A76" s="8">
        <v>75</v>
      </c>
      <c r="B76" s="19" t="s">
        <v>319</v>
      </c>
      <c r="C76" s="20" t="s">
        <v>14</v>
      </c>
      <c r="D76" s="20" t="s">
        <v>320</v>
      </c>
      <c r="E76" s="21" t="s">
        <v>321</v>
      </c>
      <c r="F76" s="22">
        <v>1</v>
      </c>
      <c r="G76" s="23"/>
      <c r="H76" s="10">
        <f>Table5[[#This Row],[Količina]]*Table5[[#This Row],[Jedinična cena]]</f>
        <v>0</v>
      </c>
      <c r="I76" s="24" t="s">
        <v>75</v>
      </c>
      <c r="J76" s="20" t="s">
        <v>76</v>
      </c>
      <c r="K76" s="20" t="s">
        <v>322</v>
      </c>
      <c r="L76" s="21" t="s">
        <v>323</v>
      </c>
    </row>
    <row r="77" spans="1:12" x14ac:dyDescent="0.25">
      <c r="A77" s="12" t="s">
        <v>12</v>
      </c>
      <c r="B77" s="13"/>
      <c r="C77" s="13"/>
      <c r="D77" s="13"/>
      <c r="E77" s="14"/>
      <c r="F77" s="16">
        <f>SUBTOTAL(109,Table5[Količina])</f>
        <v>93</v>
      </c>
      <c r="G77" s="17"/>
      <c r="H77" s="15">
        <f>SUBTOTAL(109,Table5[Ukupna cena])</f>
        <v>0</v>
      </c>
      <c r="I77" s="12"/>
      <c r="J77" s="13"/>
      <c r="K77" s="13"/>
      <c r="L77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76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2012-05-23T09:46:06Z</dcterms:modified>
</cp:coreProperties>
</file>