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1840" windowHeight="13230"/>
  </bookViews>
  <sheets>
    <sheet name="Sheet1" sheetId="1" r:id="rId1"/>
  </sheets>
  <definedNames>
    <definedName name="_xlnm._FilterDatabase" localSheetId="0" hidden="1">Sheet1!$A$1:$S$186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4" i="1"/>
  <c r="O5" i="1"/>
  <c r="O6" i="1"/>
  <c r="O7" i="1"/>
  <c r="O3" i="1"/>
  <c r="O2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2" i="1"/>
  <c r="M4" i="1"/>
  <c r="M5" i="1"/>
  <c r="M3" i="1"/>
</calcChain>
</file>

<file path=xl/sharedStrings.xml><?xml version="1.0" encoding="utf-8"?>
<sst xmlns="http://schemas.openxmlformats.org/spreadsheetml/2006/main" count="1166" uniqueCount="231">
  <si>
    <t>Broj stavki lota</t>
  </si>
  <si>
    <t>Naziv ponuđača (lidera grupe)</t>
  </si>
  <si>
    <t>Valuta iz ponude</t>
  </si>
  <si>
    <t>Pročitana cena bez PDV u valuti</t>
  </si>
  <si>
    <t>Potvrđena cena bez PDV u valuti</t>
  </si>
  <si>
    <t>Potvrđena cena bez PDV u EUR</t>
  </si>
  <si>
    <t>Broj ponuđenih stavki</t>
  </si>
  <si>
    <t>Lot 700 - Abbott  - standard</t>
  </si>
  <si>
    <t>-</t>
  </si>
  <si>
    <t>Lot 701 - Abcam  - standard</t>
  </si>
  <si>
    <t>LABPRO</t>
  </si>
  <si>
    <t>RSD</t>
  </si>
  <si>
    <t>Lot 702 - ABCR  - standard</t>
  </si>
  <si>
    <t>Lot 703 - Acros Organic  - standard</t>
  </si>
  <si>
    <t>KEFO D.O.O. BEOGRAD</t>
  </si>
  <si>
    <t>EUR</t>
  </si>
  <si>
    <t>Lot 704 - AGA  - standard</t>
  </si>
  <si>
    <t>LABORATORIJA</t>
  </si>
  <si>
    <t>Lot 705 - Agilent  - standard</t>
  </si>
  <si>
    <t>DSP CHROMATOGRAPHY</t>
  </si>
  <si>
    <t>Lot 706 - Alfa Aesar  - standard</t>
  </si>
  <si>
    <t>PROANALYTICA D.O.O. BEOGRAD</t>
  </si>
  <si>
    <t>Lot 707 - Alzet  - standard</t>
  </si>
  <si>
    <t>Lot 708 - Ambion  - standard</t>
  </si>
  <si>
    <t>VIVOGEN</t>
  </si>
  <si>
    <t>Lot 709 - Antibody Source Book, AbD serotec  - standard</t>
  </si>
  <si>
    <t>PROMEDIA</t>
  </si>
  <si>
    <t>Lot 710 - AppliChem  - standard</t>
  </si>
  <si>
    <t>SUPERLAB D.O.O.</t>
  </si>
  <si>
    <t>Lot 711 - Applied Biosystems  - standard</t>
  </si>
  <si>
    <t>Lot 712 - ATCC Cell Biology  - standard</t>
  </si>
  <si>
    <t>Lot 713 - Avantor Chemicals Catalog (J.T. Baker)  - standard</t>
  </si>
  <si>
    <t>Lot 714 - BD bioscience  - standard</t>
  </si>
  <si>
    <t>UNI-CHEM</t>
  </si>
  <si>
    <t>Lot 715 - Biohit  - standard</t>
  </si>
  <si>
    <t>Lot 716 - Biolegend  - standard</t>
  </si>
  <si>
    <t>BIOMEDICA MP</t>
  </si>
  <si>
    <t>Lot 717 - BIOMERIEUX  - standard</t>
  </si>
  <si>
    <t xml:space="preserve">YUNYCOM </t>
  </si>
  <si>
    <t>Lot 718 - Biometra  - standard</t>
  </si>
  <si>
    <t>LAB-SET D.O.O. NOVI SAD</t>
  </si>
  <si>
    <t>Lot 719 - BioRad  - standard</t>
  </si>
  <si>
    <t>Lot 720 - BioSan  - standard</t>
  </si>
  <si>
    <t>VICOR</t>
  </si>
  <si>
    <t>Lot 721 - Boeco  - standard</t>
  </si>
  <si>
    <t>MC LATRA</t>
  </si>
  <si>
    <t>Lot 722 - Brand  - standard</t>
  </si>
  <si>
    <t>Lot 723 - Brunel  - standard</t>
  </si>
  <si>
    <t>Lot 724 - Buchi  - standard</t>
  </si>
  <si>
    <t>DONAU LAB</t>
  </si>
  <si>
    <t>Lot 725 - BYK-Gardner  - standard</t>
  </si>
  <si>
    <t>Novo Lab doo</t>
  </si>
  <si>
    <t>Lot 726 - Capp  - standard</t>
  </si>
  <si>
    <t>Lot 727 - Carl Roth  - standard</t>
  </si>
  <si>
    <t>Lot 728 - Carlo Erba  - standard</t>
  </si>
  <si>
    <t>Lot 729 - Caymanchem  - standard</t>
  </si>
  <si>
    <t>ALFATRADE ENTERPRISE</t>
  </si>
  <si>
    <t>Lot 730 - Cell Signaling  - standard</t>
  </si>
  <si>
    <t>CTR Centar za trgovinu i razvoj</t>
  </si>
  <si>
    <t>Lot 731 - CellBiolabs  - standard</t>
  </si>
  <si>
    <t>Lot 732 - Centrohem  - standard</t>
  </si>
  <si>
    <t>CENTROHEM</t>
  </si>
  <si>
    <t>Lot 733 - Cole Parmer  - standard</t>
  </si>
  <si>
    <t>Lot 734 - Conrad  - standard</t>
  </si>
  <si>
    <t xml:space="preserve">MIKRO PRINC </t>
  </si>
  <si>
    <t>Lot 735 - Dako  - standard</t>
  </si>
  <si>
    <t>GALEN FOKUS d.o.o.</t>
  </si>
  <si>
    <t>Lot 736 - Deltalab  - standard</t>
  </si>
  <si>
    <t>Lot 737 - Digikey  - standard</t>
  </si>
  <si>
    <t>Lot 738 - eBioscience  - standard</t>
  </si>
  <si>
    <t>Lot 739 - Edmund Optics  - standard</t>
  </si>
  <si>
    <t>Lot 740 - Eijkelkamp  - standard</t>
  </si>
  <si>
    <t>MEGRA</t>
  </si>
  <si>
    <t>Lot 742 - Elementar  - standard</t>
  </si>
  <si>
    <t>Lot 743 - Eppendorf  - standard</t>
  </si>
  <si>
    <t>Lot 744 - Extrasynthese  - standard</t>
  </si>
  <si>
    <t>Lot 745 - Farnell  - standard</t>
  </si>
  <si>
    <t>Lot 746 - Fermentas Life Science  - standard</t>
  </si>
  <si>
    <t>RTC D.O.O.</t>
  </si>
  <si>
    <t>Lot 747 - Fisher chemical  - standard</t>
  </si>
  <si>
    <t>Lot 748 - Gamry  - standard</t>
  </si>
  <si>
    <t>Lot 749 - GE Healthcare  - standard</t>
  </si>
  <si>
    <t>ALFAMED</t>
  </si>
  <si>
    <t>Lot 750 - GE Whatman  - standard</t>
  </si>
  <si>
    <t>Lot 751 - Gibco Cell Culture Catalogue  - standard</t>
  </si>
  <si>
    <t>Lot 752 - Gilson  - standard</t>
  </si>
  <si>
    <t>Lot 753 - Grace  - standard</t>
  </si>
  <si>
    <t>Lot 754 - Greiner Bio-one  - standard</t>
  </si>
  <si>
    <t>Lot 755 - Hach Lange  - standard</t>
  </si>
  <si>
    <t>ANALYSIS</t>
  </si>
  <si>
    <t>Lot 756 - HANNA Instruments  - standard</t>
  </si>
  <si>
    <t>G-2</t>
  </si>
  <si>
    <t>Lot 757 - Harvard apparatus  - standard</t>
  </si>
  <si>
    <t>Lot 758 - Hellma  - standard</t>
  </si>
  <si>
    <t>Lot 759 - Hettich  - standard</t>
  </si>
  <si>
    <t>Lot 760 - HiMedia  - standard</t>
  </si>
  <si>
    <t>Lot 761 - IHC and ISH including Novocastra and Bond Reagents  - standard</t>
  </si>
  <si>
    <t>Lot 762 - IKA  - standard</t>
  </si>
  <si>
    <t>Krug Internationele Ltd Malta</t>
  </si>
  <si>
    <t>Lot 763 - Invitrogen Life Science  - standard</t>
  </si>
  <si>
    <t>Lot 764 - Ismatec  - standard</t>
  </si>
  <si>
    <t>Lot 765 - Iso Lab  - standard</t>
  </si>
  <si>
    <t>Lot 766 - KAPABIOSYSTEMS  - standard</t>
  </si>
  <si>
    <t>EAST DIAGNOSTICS</t>
  </si>
  <si>
    <t>Lot 767 - Kartell  - standard</t>
  </si>
  <si>
    <t>Lot 768 - Kern  - standard</t>
  </si>
  <si>
    <t>Lot 769 - Kimberly-clark  - standard</t>
  </si>
  <si>
    <t>Vodic</t>
  </si>
  <si>
    <t>ECOTIME</t>
  </si>
  <si>
    <t>Lot 770 - Konica Minolta  - standard</t>
  </si>
  <si>
    <t>Lot 771 - Lab Logistics  - standard</t>
  </si>
  <si>
    <t>Lot 772 - LABBOX LABWARE  - standard</t>
  </si>
  <si>
    <t>CLUSTER</t>
  </si>
  <si>
    <t>Lot 773 - Lachner  - standard</t>
  </si>
  <si>
    <t>Lot 774 - Leica  - standard</t>
  </si>
  <si>
    <t>Lot 775 - Lenz Laborglas  - standard</t>
  </si>
  <si>
    <t>Lot 776 - LGC  - standard</t>
  </si>
  <si>
    <t>Lot 777 - LKB  - standard</t>
  </si>
  <si>
    <t>Lot 778 - LLG  - standard</t>
  </si>
  <si>
    <t>Lot 779 - Lonza BioResearch Catalog  - standard</t>
  </si>
  <si>
    <t>Lot 780 - Macherey-Nagel  - standard</t>
  </si>
  <si>
    <t>Lot 781 - Menzel-glaser  - standard</t>
  </si>
  <si>
    <t>Lot 782 - Merck Chemicals&amp;Reagents  - standard</t>
  </si>
  <si>
    <t>Lot 783 - Messer Tehnogas  - standard</t>
  </si>
  <si>
    <t>Messer Tehnogas</t>
  </si>
  <si>
    <t>Lot 784 - Metabion  - standard</t>
  </si>
  <si>
    <t>Lot 785 - Metrohm  - standard</t>
  </si>
  <si>
    <t xml:space="preserve">Primalab d.o.o. </t>
  </si>
  <si>
    <t>Lot 786 - Mettler Toledo  - standard</t>
  </si>
  <si>
    <t>Lot 787 - Micro Princ  - standard</t>
  </si>
  <si>
    <t>Lot 788 - Milestone  - standard</t>
  </si>
  <si>
    <t>Lot 789 - Millipore  - standard</t>
  </si>
  <si>
    <t>Lot 791 - Motic  - standard</t>
  </si>
  <si>
    <t>Lot 792 - Fluke  - standard</t>
  </si>
  <si>
    <t>Lot 793 - National Instruments  - standard</t>
  </si>
  <si>
    <t>UNO-LUX NS</t>
  </si>
  <si>
    <t>Lot 794 - Noack  - standard</t>
  </si>
  <si>
    <t>Noack &amp; Co South East doo</t>
  </si>
  <si>
    <t>Lot 795 - NT-MDT House  - standard</t>
  </si>
  <si>
    <t>Lot 796 - Nunc  - standard</t>
  </si>
  <si>
    <t xml:space="preserve">Amex export-import </t>
  </si>
  <si>
    <t>Lot 797 - Ohaus  - standard</t>
  </si>
  <si>
    <t>Lot 798 - Omnilab-Juergens  - standard</t>
  </si>
  <si>
    <t>Lot 799 - PAA The Cell Culture Company  - standard</t>
  </si>
  <si>
    <t>Lot 800 - PerkinElmer  - standard</t>
  </si>
  <si>
    <t>Lot 802 - Phenomenex, Inc  - standard</t>
  </si>
  <si>
    <t>Lot 803 - Pierce  - standard</t>
  </si>
  <si>
    <t>Lot 804 - Precisa Gravimetrics AG  - standard</t>
  </si>
  <si>
    <t>Lot 805 - Progene Scientific  - standard</t>
  </si>
  <si>
    <t>Lot 806 - Promega  - standard</t>
  </si>
  <si>
    <t>Lot 807 - Qiagen  - standard</t>
  </si>
  <si>
    <t>ALFA GENETICS</t>
  </si>
  <si>
    <t>Lot 808 - R&amp;D Systems  - standard</t>
  </si>
  <si>
    <t>Lot 809 - Radwag  - standard</t>
  </si>
  <si>
    <t>Lot 810 - Reichelt  - standard</t>
  </si>
  <si>
    <t>Lot 811 - Restek-Millitest  - standard</t>
  </si>
  <si>
    <t>MILLITEST</t>
  </si>
  <si>
    <t>Lot 812 - Roche  - standard</t>
  </si>
  <si>
    <t>Adoc d.o.o.</t>
  </si>
  <si>
    <t>Lot 813 - Romed  - standard</t>
  </si>
  <si>
    <t>Lot 814 - Romer-Biopar  - standard</t>
  </si>
  <si>
    <t>Lot 815 - RS Components  - standard</t>
  </si>
  <si>
    <t>Lot 816 - Sakura Tissue-Tek  - standard</t>
  </si>
  <si>
    <t>Lot 817 - Santa Cruz Biotechnology, Research Antibodies Catalog  - standard</t>
  </si>
  <si>
    <t>Lot 818 - Sarsted  - standard</t>
  </si>
  <si>
    <t>Lot 819 - Sartorius  - standard</t>
  </si>
  <si>
    <t>Lot 820 - Schott Instruments  - standard</t>
  </si>
  <si>
    <t>Lot 821 - Seco  - standard</t>
  </si>
  <si>
    <t>Lot 822 - Serva  - standard</t>
  </si>
  <si>
    <t>Lot 823 - Shimadzu  - standard</t>
  </si>
  <si>
    <t>Shimadzu Branch</t>
  </si>
  <si>
    <t>Lot 824 - Sigma Life Science  - standard</t>
  </si>
  <si>
    <t>Lot 825 - Socorex  - standard</t>
  </si>
  <si>
    <t>Lot 826 - Spektar Cacak  - standard</t>
  </si>
  <si>
    <t>Lot 827 - Studio Berar Projekt  - standard</t>
  </si>
  <si>
    <t xml:space="preserve">STUDIO BERAR PROJEKT </t>
  </si>
  <si>
    <t>Lot 828 - Swagelok  - standard</t>
  </si>
  <si>
    <t>Lot 829 - TCI Europe  - standard</t>
  </si>
  <si>
    <t>Lot 830 - Tektronix  - standard</t>
  </si>
  <si>
    <t>BEL SYSTEMS</t>
  </si>
  <si>
    <t>Lot 831 - TESTO  - standard</t>
  </si>
  <si>
    <t>Lot 832 - Thermo Fisher hemikalije  - standard</t>
  </si>
  <si>
    <t>Lot 834 - Thorlabs  - standard</t>
  </si>
  <si>
    <t>Lot 835 - Torlak  - standard</t>
  </si>
  <si>
    <t>Institut Torlak</t>
  </si>
  <si>
    <t>Lot 836 - USB  - standard</t>
  </si>
  <si>
    <t>Lot 837 - Vectror Laboratories  - standard</t>
  </si>
  <si>
    <t>Lot 838 - Velp  - standard</t>
  </si>
  <si>
    <t>Lot 839 - VWR Laboratory Catalogue  - standard</t>
  </si>
  <si>
    <t>Lot 840 - Waters  - standard</t>
  </si>
  <si>
    <t>Lot 842 - Wenk  - standard</t>
  </si>
  <si>
    <t>Lot 844 - Yulabo  - standard</t>
  </si>
  <si>
    <t>Lot 845 - Zorka farma  - standard</t>
  </si>
  <si>
    <t>Lot 846 - Pfeiffer Vacuum - standard</t>
  </si>
  <si>
    <t>Lot 847 - Laboratorijske životinje VMA-standard</t>
  </si>
  <si>
    <t>Lot 848 - Keithley Instruments - standard</t>
  </si>
  <si>
    <t>Lot 849 - ThermoScientific 2 - standard</t>
  </si>
  <si>
    <t>3.465.850,80</t>
  </si>
  <si>
    <t>Neispravna</t>
  </si>
  <si>
    <t>Menica  nije overena, nije dostavljeno menicno ovlascenje</t>
  </si>
  <si>
    <t>Neprihvatljiva</t>
  </si>
  <si>
    <t>10.659,10</t>
  </si>
  <si>
    <t>426.594,00</t>
  </si>
  <si>
    <t>Menica nije registrovana</t>
  </si>
  <si>
    <t>45.276,11</t>
  </si>
  <si>
    <t>Ispravna</t>
  </si>
  <si>
    <t>11.348,41</t>
  </si>
  <si>
    <t>Nije dostavljena autorizacija</t>
  </si>
  <si>
    <t>Procenjena vrednost ponuđenih stavki u EUR</t>
  </si>
  <si>
    <t>Broj stavki sa prekoračenjem</t>
  </si>
  <si>
    <t>Razlika između procene i ponude (Q - L)</t>
  </si>
  <si>
    <t>Redni broj ponude u okviru lota</t>
  </si>
  <si>
    <t>Prihvatljiva</t>
  </si>
  <si>
    <t>Obrazloženje</t>
  </si>
  <si>
    <t>Sve stavke ponuđene (da/ne)</t>
  </si>
  <si>
    <t>Status ponude</t>
  </si>
  <si>
    <t>Procenjena vrednost po lotu u EUR bez PDV</t>
  </si>
  <si>
    <t>Dopuna ponude u pregovaračkom postupku</t>
  </si>
  <si>
    <t>Prihvaćena ponuda</t>
  </si>
  <si>
    <t>Odbijena ponuda</t>
  </si>
  <si>
    <t>Bez ponude</t>
  </si>
  <si>
    <t>Grupa ponuđača: ALFA GENETICS i ALFATRADE ENTERPRISE</t>
  </si>
  <si>
    <t>Grupa ponuđača: AMEX EXPORT IMPORT i GALEN FOKUS D.O.O.</t>
  </si>
  <si>
    <t>KRUG International LTD</t>
  </si>
  <si>
    <t>KOMARČEVIĆ</t>
  </si>
  <si>
    <t>INSTITUT ZA NUKLEARNE NAUKE VINČA</t>
  </si>
  <si>
    <t>Broj i naziv lota</t>
  </si>
  <si>
    <t>Administrativna ispunjenost uslova ponude</t>
  </si>
  <si>
    <t>Finansijska usaglašenost ponude</t>
  </si>
  <si>
    <t>Nevalidna autorizacija</t>
  </si>
  <si>
    <t>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</si>
</sst>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1" fillId="0" borderId="1" xfId="1" applyNumberForma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4" fontId="1" fillId="0" borderId="1" xfId="1" applyNumberFormat="1" applyFill="1" applyBorder="1" applyAlignment="1">
      <alignment vertical="top"/>
    </xf>
    <xf numFmtId="0" fontId="1" fillId="0" borderId="1" xfId="1" applyFill="1" applyBorder="1" applyAlignment="1">
      <alignment vertical="top"/>
    </xf>
    <xf numFmtId="4" fontId="1" fillId="0" borderId="1" xfId="1" applyNumberFormat="1" applyFill="1" applyBorder="1" applyAlignment="1">
      <alignment horizontal="right" vertical="top" wrapText="1"/>
    </xf>
    <xf numFmtId="49" fontId="1" fillId="0" borderId="1" xfId="1" applyNumberFormat="1" applyFill="1" applyBorder="1" applyAlignment="1">
      <alignment horizontal="right" vertical="top" wrapText="1"/>
    </xf>
    <xf numFmtId="0" fontId="1" fillId="0" borderId="1" xfId="1" applyNumberForma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right" vertical="top" wrapText="1"/>
    </xf>
    <xf numFmtId="1" fontId="1" fillId="0" borderId="1" xfId="1" applyNumberForma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top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zoomScale="80" zoomScaleNormal="80" workbookViewId="0">
      <pane ySplit="1" topLeftCell="A2" activePane="bottomLeft" state="frozen"/>
      <selection pane="bottomLeft" activeCell="E151" sqref="E151"/>
    </sheetView>
  </sheetViews>
  <sheetFormatPr defaultRowHeight="15" x14ac:dyDescent="0.25"/>
  <cols>
    <col min="1" max="1" width="4.85546875" customWidth="1"/>
    <col min="2" max="2" width="28.85546875" customWidth="1"/>
    <col min="3" max="3" width="6.140625" style="20" customWidth="1"/>
    <col min="4" max="4" width="12.140625" customWidth="1"/>
    <col min="5" max="5" width="6.42578125" customWidth="1"/>
    <col min="6" max="6" width="23.85546875" customWidth="1"/>
    <col min="7" max="7" width="5.28515625" style="20" customWidth="1"/>
    <col min="8" max="10" width="14" customWidth="1"/>
    <col min="11" max="11" width="6.7109375" style="20" customWidth="1"/>
    <col min="12" max="12" width="12" customWidth="1"/>
    <col min="13" max="13" width="9.85546875" customWidth="1"/>
    <col min="14" max="14" width="7.5703125" customWidth="1"/>
    <col min="15" max="15" width="7.5703125" style="20" customWidth="1"/>
    <col min="16" max="16" width="12.42578125" customWidth="1"/>
    <col min="17" max="17" width="15.140625" customWidth="1"/>
    <col min="18" max="18" width="15.7109375" customWidth="1"/>
    <col min="19" max="19" width="21.85546875" style="12" customWidth="1"/>
  </cols>
  <sheetData>
    <row r="1" spans="1:19" s="9" customFormat="1" ht="90" x14ac:dyDescent="0.25">
      <c r="A1" s="8" t="s">
        <v>230</v>
      </c>
      <c r="B1" s="8" t="s">
        <v>226</v>
      </c>
      <c r="C1" s="8" t="s">
        <v>211</v>
      </c>
      <c r="D1" s="8" t="s">
        <v>216</v>
      </c>
      <c r="E1" s="8" t="s">
        <v>0</v>
      </c>
      <c r="F1" s="8" t="s">
        <v>1</v>
      </c>
      <c r="G1" s="15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6" t="s">
        <v>208</v>
      </c>
      <c r="M1" s="16" t="s">
        <v>210</v>
      </c>
      <c r="N1" s="16" t="s">
        <v>209</v>
      </c>
      <c r="O1" s="16" t="s">
        <v>214</v>
      </c>
      <c r="P1" s="17" t="s">
        <v>227</v>
      </c>
      <c r="Q1" s="17" t="s">
        <v>213</v>
      </c>
      <c r="R1" s="17" t="s">
        <v>228</v>
      </c>
      <c r="S1" s="17" t="s">
        <v>215</v>
      </c>
    </row>
    <row r="2" spans="1:19" x14ac:dyDescent="0.25">
      <c r="A2" s="18">
        <v>1</v>
      </c>
      <c r="B2" s="2" t="s">
        <v>7</v>
      </c>
      <c r="C2" s="19">
        <v>1</v>
      </c>
      <c r="D2" s="5">
        <v>7757.58</v>
      </c>
      <c r="E2" s="1">
        <v>18</v>
      </c>
      <c r="F2" s="2" t="s">
        <v>8</v>
      </c>
      <c r="G2" s="21" t="s">
        <v>8</v>
      </c>
      <c r="H2" s="7">
        <v>0</v>
      </c>
      <c r="I2" s="5">
        <v>0</v>
      </c>
      <c r="J2" s="5">
        <v>0</v>
      </c>
      <c r="K2" s="19">
        <v>0</v>
      </c>
      <c r="L2" s="3">
        <v>0</v>
      </c>
      <c r="M2" s="3">
        <f t="shared" ref="M2:M33" si="0">SUM(L2)-J2</f>
        <v>0</v>
      </c>
      <c r="N2" s="4">
        <v>0</v>
      </c>
      <c r="O2" s="22" t="str">
        <f>IF(E2-K2&gt;0,"ne","da")</f>
        <v>ne</v>
      </c>
      <c r="P2" s="2" t="s">
        <v>8</v>
      </c>
      <c r="Q2" s="10" t="s">
        <v>8</v>
      </c>
      <c r="R2" s="11" t="s">
        <v>8</v>
      </c>
      <c r="S2" s="11" t="s">
        <v>220</v>
      </c>
    </row>
    <row r="3" spans="1:19" ht="75" x14ac:dyDescent="0.25">
      <c r="A3" s="18">
        <v>2</v>
      </c>
      <c r="B3" s="2" t="s">
        <v>9</v>
      </c>
      <c r="C3" s="19">
        <v>1</v>
      </c>
      <c r="D3" s="5">
        <v>26320.58</v>
      </c>
      <c r="E3" s="1">
        <v>82</v>
      </c>
      <c r="F3" s="2" t="s">
        <v>10</v>
      </c>
      <c r="G3" s="21" t="s">
        <v>11</v>
      </c>
      <c r="H3" s="6" t="s">
        <v>197</v>
      </c>
      <c r="I3" s="5">
        <v>3465850.8</v>
      </c>
      <c r="J3" s="5">
        <v>30207.63</v>
      </c>
      <c r="K3" s="19">
        <v>80</v>
      </c>
      <c r="L3" s="3">
        <v>25525.584008000002</v>
      </c>
      <c r="M3" s="3">
        <f t="shared" si="0"/>
        <v>-4682.0459919999994</v>
      </c>
      <c r="N3" s="4">
        <v>58</v>
      </c>
      <c r="O3" s="22" t="str">
        <f>IF(E3-K3&gt;0,"ne","da")</f>
        <v>ne</v>
      </c>
      <c r="P3" s="2" t="s">
        <v>198</v>
      </c>
      <c r="Q3" s="10" t="s">
        <v>199</v>
      </c>
      <c r="R3" s="11" t="s">
        <v>200</v>
      </c>
      <c r="S3" s="11" t="s">
        <v>217</v>
      </c>
    </row>
    <row r="4" spans="1:19" x14ac:dyDescent="0.25">
      <c r="A4" s="18">
        <v>3</v>
      </c>
      <c r="B4" s="2" t="s">
        <v>12</v>
      </c>
      <c r="C4" s="19">
        <v>1</v>
      </c>
      <c r="D4" s="5">
        <v>1199</v>
      </c>
      <c r="E4" s="1">
        <v>8</v>
      </c>
      <c r="F4" s="2" t="s">
        <v>8</v>
      </c>
      <c r="G4" s="21" t="s">
        <v>8</v>
      </c>
      <c r="H4" s="7">
        <v>0</v>
      </c>
      <c r="I4" s="5">
        <v>0</v>
      </c>
      <c r="J4" s="5">
        <v>0</v>
      </c>
      <c r="K4" s="19">
        <v>0</v>
      </c>
      <c r="L4" s="3">
        <v>0</v>
      </c>
      <c r="M4" s="3">
        <f t="shared" si="0"/>
        <v>0</v>
      </c>
      <c r="N4" s="4">
        <v>0</v>
      </c>
      <c r="O4" s="22" t="str">
        <f t="shared" ref="O4:O67" si="1">IF(E4-K4&gt;0,"ne","da")</f>
        <v>ne</v>
      </c>
      <c r="P4" s="2" t="s">
        <v>8</v>
      </c>
      <c r="Q4" s="10" t="s">
        <v>8</v>
      </c>
      <c r="R4" s="11" t="s">
        <v>8</v>
      </c>
      <c r="S4" s="11" t="s">
        <v>220</v>
      </c>
    </row>
    <row r="5" spans="1:19" ht="45" x14ac:dyDescent="0.25">
      <c r="A5" s="18">
        <v>4</v>
      </c>
      <c r="B5" s="2" t="s">
        <v>13</v>
      </c>
      <c r="C5" s="19">
        <v>1</v>
      </c>
      <c r="D5" s="5">
        <v>12054.53</v>
      </c>
      <c r="E5" s="1">
        <v>166</v>
      </c>
      <c r="F5" s="2" t="s">
        <v>14</v>
      </c>
      <c r="G5" s="21" t="s">
        <v>15</v>
      </c>
      <c r="H5" s="6" t="s">
        <v>201</v>
      </c>
      <c r="I5" s="5">
        <v>10659.1</v>
      </c>
      <c r="J5" s="5">
        <v>10659.1</v>
      </c>
      <c r="K5" s="19">
        <v>153</v>
      </c>
      <c r="L5" s="3">
        <v>10747.004249000005</v>
      </c>
      <c r="M5" s="3">
        <f t="shared" si="0"/>
        <v>87.904249000004711</v>
      </c>
      <c r="N5" s="4">
        <v>93</v>
      </c>
      <c r="O5" s="22" t="str">
        <f t="shared" si="1"/>
        <v>ne</v>
      </c>
      <c r="P5" s="2" t="s">
        <v>198</v>
      </c>
      <c r="Q5" s="10" t="s">
        <v>203</v>
      </c>
      <c r="R5" s="11" t="s">
        <v>212</v>
      </c>
      <c r="S5" s="11" t="s">
        <v>217</v>
      </c>
    </row>
    <row r="6" spans="1:19" ht="45" x14ac:dyDescent="0.25">
      <c r="A6" s="18">
        <v>5</v>
      </c>
      <c r="B6" s="2" t="s">
        <v>16</v>
      </c>
      <c r="C6" s="19">
        <v>1</v>
      </c>
      <c r="D6" s="5">
        <v>3752.93</v>
      </c>
      <c r="E6" s="1">
        <v>82</v>
      </c>
      <c r="F6" s="2" t="s">
        <v>17</v>
      </c>
      <c r="G6" s="21" t="s">
        <v>11</v>
      </c>
      <c r="H6" s="6" t="s">
        <v>202</v>
      </c>
      <c r="I6" s="5">
        <v>426594</v>
      </c>
      <c r="J6" s="5">
        <v>3718.1</v>
      </c>
      <c r="K6" s="19">
        <v>81</v>
      </c>
      <c r="L6" s="3">
        <v>3613.3378290000005</v>
      </c>
      <c r="M6" s="3">
        <f t="shared" si="0"/>
        <v>-104.7621709999994</v>
      </c>
      <c r="N6" s="4">
        <v>37</v>
      </c>
      <c r="O6" s="22" t="str">
        <f t="shared" si="1"/>
        <v>ne</v>
      </c>
      <c r="P6" s="2" t="s">
        <v>198</v>
      </c>
      <c r="Q6" s="10" t="s">
        <v>203</v>
      </c>
      <c r="R6" s="11" t="s">
        <v>200</v>
      </c>
      <c r="S6" s="11" t="s">
        <v>217</v>
      </c>
    </row>
    <row r="7" spans="1:19" x14ac:dyDescent="0.25">
      <c r="A7" s="18">
        <v>6</v>
      </c>
      <c r="B7" s="2" t="s">
        <v>18</v>
      </c>
      <c r="C7" s="19">
        <v>1</v>
      </c>
      <c r="D7" s="5">
        <v>46211.57</v>
      </c>
      <c r="E7" s="1">
        <v>111</v>
      </c>
      <c r="F7" s="2" t="s">
        <v>19</v>
      </c>
      <c r="G7" s="21" t="s">
        <v>15</v>
      </c>
      <c r="H7" s="6" t="s">
        <v>204</v>
      </c>
      <c r="I7" s="5">
        <v>45276.11</v>
      </c>
      <c r="J7" s="5">
        <v>45276.11</v>
      </c>
      <c r="K7" s="19">
        <v>111</v>
      </c>
      <c r="L7" s="3">
        <v>46211.569732000004</v>
      </c>
      <c r="M7" s="3">
        <f t="shared" si="0"/>
        <v>935.45973200000299</v>
      </c>
      <c r="N7" s="4">
        <v>35</v>
      </c>
      <c r="O7" s="22" t="str">
        <f t="shared" si="1"/>
        <v>da</v>
      </c>
      <c r="P7" s="2" t="s">
        <v>205</v>
      </c>
      <c r="Q7" s="10">
        <v>0</v>
      </c>
      <c r="R7" s="11" t="s">
        <v>212</v>
      </c>
      <c r="S7" s="11" t="s">
        <v>218</v>
      </c>
    </row>
    <row r="8" spans="1:19" ht="45" x14ac:dyDescent="0.25">
      <c r="A8" s="18">
        <v>7</v>
      </c>
      <c r="B8" s="2" t="s">
        <v>20</v>
      </c>
      <c r="C8" s="19">
        <v>1</v>
      </c>
      <c r="D8" s="5">
        <v>8551.3700000000008</v>
      </c>
      <c r="E8" s="1">
        <v>81</v>
      </c>
      <c r="F8" s="2" t="s">
        <v>21</v>
      </c>
      <c r="G8" s="21" t="s">
        <v>15</v>
      </c>
      <c r="H8" s="6" t="s">
        <v>206</v>
      </c>
      <c r="I8" s="5">
        <v>11348.53</v>
      </c>
      <c r="J8" s="5">
        <v>11348.53</v>
      </c>
      <c r="K8" s="19">
        <v>80</v>
      </c>
      <c r="L8" s="3">
        <v>8510.4139590000013</v>
      </c>
      <c r="M8" s="3">
        <f t="shared" si="0"/>
        <v>-2838.1160409999993</v>
      </c>
      <c r="N8" s="4">
        <v>74</v>
      </c>
      <c r="O8" s="22" t="str">
        <f t="shared" si="1"/>
        <v>ne</v>
      </c>
      <c r="P8" s="2" t="s">
        <v>205</v>
      </c>
      <c r="Q8" s="10">
        <v>0</v>
      </c>
      <c r="R8" s="11" t="s">
        <v>200</v>
      </c>
      <c r="S8" s="11" t="s">
        <v>217</v>
      </c>
    </row>
    <row r="9" spans="1:19" x14ac:dyDescent="0.25">
      <c r="A9" s="18">
        <v>8</v>
      </c>
      <c r="B9" s="2" t="s">
        <v>22</v>
      </c>
      <c r="C9" s="19">
        <v>1</v>
      </c>
      <c r="D9" s="5">
        <v>1288.74</v>
      </c>
      <c r="E9" s="1">
        <v>2</v>
      </c>
      <c r="F9" s="2" t="s">
        <v>8</v>
      </c>
      <c r="G9" s="21" t="s">
        <v>8</v>
      </c>
      <c r="H9" s="7">
        <v>0</v>
      </c>
      <c r="I9" s="5">
        <v>0</v>
      </c>
      <c r="J9" s="5">
        <v>0</v>
      </c>
      <c r="K9" s="19">
        <v>0</v>
      </c>
      <c r="L9" s="3">
        <v>0</v>
      </c>
      <c r="M9" s="3">
        <f t="shared" si="0"/>
        <v>0</v>
      </c>
      <c r="N9" s="4">
        <v>0</v>
      </c>
      <c r="O9" s="22" t="str">
        <f t="shared" si="1"/>
        <v>ne</v>
      </c>
      <c r="P9" s="2" t="s">
        <v>8</v>
      </c>
      <c r="Q9" s="10" t="s">
        <v>8</v>
      </c>
      <c r="R9" s="11" t="s">
        <v>8</v>
      </c>
      <c r="S9" s="11" t="s">
        <v>220</v>
      </c>
    </row>
    <row r="10" spans="1:19" ht="45" x14ac:dyDescent="0.25">
      <c r="A10" s="18">
        <v>9</v>
      </c>
      <c r="B10" s="2" t="s">
        <v>23</v>
      </c>
      <c r="C10" s="19">
        <v>1</v>
      </c>
      <c r="D10" s="5">
        <v>2545.92</v>
      </c>
      <c r="E10" s="1">
        <v>14</v>
      </c>
      <c r="F10" s="2" t="s">
        <v>24</v>
      </c>
      <c r="G10" s="21" t="s">
        <v>15</v>
      </c>
      <c r="H10" s="5">
        <v>2612.67</v>
      </c>
      <c r="I10" s="5">
        <v>2612.67</v>
      </c>
      <c r="J10" s="5">
        <v>2612.67</v>
      </c>
      <c r="K10" s="19">
        <v>14</v>
      </c>
      <c r="L10" s="3">
        <v>2545.9177140000002</v>
      </c>
      <c r="M10" s="3">
        <f t="shared" si="0"/>
        <v>-66.752285999999913</v>
      </c>
      <c r="N10" s="4">
        <v>8</v>
      </c>
      <c r="O10" s="22" t="str">
        <f t="shared" si="1"/>
        <v>da</v>
      </c>
      <c r="P10" s="2" t="s">
        <v>205</v>
      </c>
      <c r="Q10" s="10">
        <v>0</v>
      </c>
      <c r="R10" s="11" t="s">
        <v>200</v>
      </c>
      <c r="S10" s="11" t="s">
        <v>217</v>
      </c>
    </row>
    <row r="11" spans="1:19" ht="45" x14ac:dyDescent="0.25">
      <c r="A11" s="18">
        <v>10</v>
      </c>
      <c r="B11" s="2" t="s">
        <v>25</v>
      </c>
      <c r="C11" s="19">
        <v>1</v>
      </c>
      <c r="D11" s="5">
        <v>704.13</v>
      </c>
      <c r="E11" s="1">
        <v>5</v>
      </c>
      <c r="F11" s="2" t="s">
        <v>26</v>
      </c>
      <c r="G11" s="21" t="s">
        <v>15</v>
      </c>
      <c r="H11" s="5">
        <v>1985</v>
      </c>
      <c r="I11" s="5">
        <v>1985</v>
      </c>
      <c r="J11" s="5">
        <v>1985</v>
      </c>
      <c r="K11" s="19">
        <v>5</v>
      </c>
      <c r="L11" s="3">
        <v>704.13466500000004</v>
      </c>
      <c r="M11" s="3">
        <f t="shared" si="0"/>
        <v>-1280.865335</v>
      </c>
      <c r="N11" s="4">
        <v>5</v>
      </c>
      <c r="O11" s="22" t="str">
        <f t="shared" si="1"/>
        <v>da</v>
      </c>
      <c r="P11" s="2" t="s">
        <v>205</v>
      </c>
      <c r="Q11" s="10">
        <v>0</v>
      </c>
      <c r="R11" s="11" t="s">
        <v>200</v>
      </c>
      <c r="S11" s="11" t="s">
        <v>217</v>
      </c>
    </row>
    <row r="12" spans="1:19" ht="45" x14ac:dyDescent="0.25">
      <c r="A12" s="18">
        <v>11</v>
      </c>
      <c r="B12" s="2" t="s">
        <v>27</v>
      </c>
      <c r="C12" s="19">
        <v>1</v>
      </c>
      <c r="D12" s="5">
        <v>3478.89</v>
      </c>
      <c r="E12" s="1">
        <v>29</v>
      </c>
      <c r="F12" s="2" t="s">
        <v>28</v>
      </c>
      <c r="G12" s="21" t="s">
        <v>11</v>
      </c>
      <c r="H12" s="5">
        <v>399700.58</v>
      </c>
      <c r="I12" s="5">
        <v>399700.58</v>
      </c>
      <c r="J12" s="5">
        <v>3483.71</v>
      </c>
      <c r="K12" s="19">
        <v>29</v>
      </c>
      <c r="L12" s="3">
        <v>3478.887925</v>
      </c>
      <c r="M12" s="3">
        <f t="shared" si="0"/>
        <v>-4.8220750000000407</v>
      </c>
      <c r="N12" s="4">
        <v>13</v>
      </c>
      <c r="O12" s="22" t="str">
        <f t="shared" si="1"/>
        <v>da</v>
      </c>
      <c r="P12" s="2" t="s">
        <v>198</v>
      </c>
      <c r="Q12" s="13" t="s">
        <v>203</v>
      </c>
      <c r="R12" s="11" t="s">
        <v>200</v>
      </c>
      <c r="S12" s="11" t="s">
        <v>217</v>
      </c>
    </row>
    <row r="13" spans="1:19" ht="45" x14ac:dyDescent="0.25">
      <c r="A13" s="18">
        <v>12</v>
      </c>
      <c r="B13" s="2" t="s">
        <v>27</v>
      </c>
      <c r="C13" s="19">
        <v>2</v>
      </c>
      <c r="D13" s="5">
        <v>3478.89</v>
      </c>
      <c r="E13" s="1">
        <v>29</v>
      </c>
      <c r="F13" s="2" t="s">
        <v>26</v>
      </c>
      <c r="G13" s="21" t="s">
        <v>15</v>
      </c>
      <c r="H13" s="5">
        <v>1134</v>
      </c>
      <c r="I13" s="5">
        <v>1134</v>
      </c>
      <c r="J13" s="5">
        <v>1134</v>
      </c>
      <c r="K13" s="19">
        <v>11</v>
      </c>
      <c r="L13" s="3">
        <v>1268.7580499999999</v>
      </c>
      <c r="M13" s="3">
        <f t="shared" si="0"/>
        <v>134.75804999999991</v>
      </c>
      <c r="N13" s="4">
        <v>2</v>
      </c>
      <c r="O13" s="22" t="str">
        <f t="shared" si="1"/>
        <v>ne</v>
      </c>
      <c r="P13" s="2" t="s">
        <v>205</v>
      </c>
      <c r="Q13" s="10">
        <v>0</v>
      </c>
      <c r="R13" s="11" t="s">
        <v>212</v>
      </c>
      <c r="S13" s="11" t="s">
        <v>217</v>
      </c>
    </row>
    <row r="14" spans="1:19" ht="45" x14ac:dyDescent="0.25">
      <c r="A14" s="18">
        <v>13</v>
      </c>
      <c r="B14" s="2" t="s">
        <v>29</v>
      </c>
      <c r="C14" s="19">
        <v>1</v>
      </c>
      <c r="D14" s="5">
        <v>47414.34</v>
      </c>
      <c r="E14" s="1">
        <v>152</v>
      </c>
      <c r="F14" s="2" t="s">
        <v>24</v>
      </c>
      <c r="G14" s="21" t="s">
        <v>15</v>
      </c>
      <c r="H14" s="5">
        <v>48016.14</v>
      </c>
      <c r="I14" s="5">
        <v>48016.14</v>
      </c>
      <c r="J14" s="5">
        <v>48016.14</v>
      </c>
      <c r="K14" s="19">
        <v>152</v>
      </c>
      <c r="L14" s="3">
        <v>47414.335314999975</v>
      </c>
      <c r="M14" s="3">
        <f t="shared" si="0"/>
        <v>-601.80468500002462</v>
      </c>
      <c r="N14" s="4">
        <v>97</v>
      </c>
      <c r="O14" s="22" t="str">
        <f t="shared" si="1"/>
        <v>da</v>
      </c>
      <c r="P14" s="2" t="s">
        <v>205</v>
      </c>
      <c r="Q14" s="10">
        <v>0</v>
      </c>
      <c r="R14" s="11" t="s">
        <v>200</v>
      </c>
      <c r="S14" s="11" t="s">
        <v>217</v>
      </c>
    </row>
    <row r="15" spans="1:19" ht="45" x14ac:dyDescent="0.25">
      <c r="A15" s="18">
        <v>14</v>
      </c>
      <c r="B15" s="2" t="s">
        <v>30</v>
      </c>
      <c r="C15" s="19">
        <v>1</v>
      </c>
      <c r="D15" s="5">
        <v>1458.33</v>
      </c>
      <c r="E15" s="1">
        <v>4</v>
      </c>
      <c r="F15" s="2" t="s">
        <v>26</v>
      </c>
      <c r="G15" s="21" t="s">
        <v>15</v>
      </c>
      <c r="H15" s="5">
        <v>3625</v>
      </c>
      <c r="I15" s="5">
        <v>3625</v>
      </c>
      <c r="J15" s="5">
        <v>3625</v>
      </c>
      <c r="K15" s="19">
        <v>4</v>
      </c>
      <c r="L15" s="3">
        <v>1458.327528</v>
      </c>
      <c r="M15" s="3">
        <f t="shared" si="0"/>
        <v>-2166.6724720000002</v>
      </c>
      <c r="N15" s="4">
        <v>4</v>
      </c>
      <c r="O15" s="22" t="str">
        <f t="shared" si="1"/>
        <v>da</v>
      </c>
      <c r="P15" s="2" t="s">
        <v>205</v>
      </c>
      <c r="Q15" s="10">
        <v>0</v>
      </c>
      <c r="R15" s="11" t="s">
        <v>200</v>
      </c>
      <c r="S15" s="11" t="s">
        <v>217</v>
      </c>
    </row>
    <row r="16" spans="1:19" ht="30" x14ac:dyDescent="0.25">
      <c r="A16" s="18">
        <v>15</v>
      </c>
      <c r="B16" s="2" t="s">
        <v>31</v>
      </c>
      <c r="C16" s="19">
        <v>1</v>
      </c>
      <c r="D16" s="5">
        <v>3281.56</v>
      </c>
      <c r="E16" s="1">
        <v>36</v>
      </c>
      <c r="F16" s="2" t="s">
        <v>14</v>
      </c>
      <c r="G16" s="21" t="s">
        <v>15</v>
      </c>
      <c r="H16" s="5">
        <v>2278.7600000000002</v>
      </c>
      <c r="I16" s="5">
        <v>2278.7600000000002</v>
      </c>
      <c r="J16" s="5">
        <v>2278.7600000000002</v>
      </c>
      <c r="K16" s="19">
        <v>36</v>
      </c>
      <c r="L16" s="3">
        <v>3281.562813</v>
      </c>
      <c r="M16" s="3">
        <f t="shared" si="0"/>
        <v>1002.8028129999998</v>
      </c>
      <c r="N16" s="4">
        <v>9</v>
      </c>
      <c r="O16" s="22" t="str">
        <f t="shared" si="1"/>
        <v>da</v>
      </c>
      <c r="P16" s="2" t="s">
        <v>205</v>
      </c>
      <c r="Q16" s="10">
        <v>0</v>
      </c>
      <c r="R16" s="11" t="s">
        <v>212</v>
      </c>
      <c r="S16" s="11" t="s">
        <v>218</v>
      </c>
    </row>
    <row r="17" spans="1:19" ht="45" x14ac:dyDescent="0.25">
      <c r="A17" s="18">
        <v>16</v>
      </c>
      <c r="B17" s="2" t="s">
        <v>32</v>
      </c>
      <c r="C17" s="19">
        <v>1</v>
      </c>
      <c r="D17" s="5">
        <v>10824.34</v>
      </c>
      <c r="E17" s="1">
        <v>41</v>
      </c>
      <c r="F17" s="2" t="s">
        <v>33</v>
      </c>
      <c r="G17" s="21" t="s">
        <v>15</v>
      </c>
      <c r="H17" s="5">
        <v>12851.38</v>
      </c>
      <c r="I17" s="5">
        <v>12851.39</v>
      </c>
      <c r="J17" s="5">
        <v>12851.39</v>
      </c>
      <c r="K17" s="19">
        <v>38</v>
      </c>
      <c r="L17" s="3">
        <v>10717.033813000004</v>
      </c>
      <c r="M17" s="3">
        <f t="shared" si="0"/>
        <v>-2134.3561869999958</v>
      </c>
      <c r="N17" s="4">
        <v>19</v>
      </c>
      <c r="O17" s="22" t="str">
        <f t="shared" si="1"/>
        <v>ne</v>
      </c>
      <c r="P17" s="2" t="s">
        <v>205</v>
      </c>
      <c r="Q17" s="10">
        <v>0</v>
      </c>
      <c r="R17" s="11" t="s">
        <v>200</v>
      </c>
      <c r="S17" s="11" t="s">
        <v>217</v>
      </c>
    </row>
    <row r="18" spans="1:19" ht="45" x14ac:dyDescent="0.25">
      <c r="A18" s="18">
        <v>17</v>
      </c>
      <c r="B18" s="2" t="s">
        <v>34</v>
      </c>
      <c r="C18" s="19">
        <v>1</v>
      </c>
      <c r="D18" s="5">
        <v>991.95</v>
      </c>
      <c r="E18" s="1">
        <v>8</v>
      </c>
      <c r="F18" s="2" t="s">
        <v>28</v>
      </c>
      <c r="G18" s="21" t="s">
        <v>11</v>
      </c>
      <c r="H18" s="5">
        <v>219770</v>
      </c>
      <c r="I18" s="5">
        <v>219770</v>
      </c>
      <c r="J18" s="5">
        <v>1915.47</v>
      </c>
      <c r="K18" s="19">
        <v>8</v>
      </c>
      <c r="L18" s="3">
        <v>991.95092299999999</v>
      </c>
      <c r="M18" s="3">
        <f t="shared" si="0"/>
        <v>-923.51907700000004</v>
      </c>
      <c r="N18" s="4">
        <v>5</v>
      </c>
      <c r="O18" s="22" t="str">
        <f t="shared" si="1"/>
        <v>da</v>
      </c>
      <c r="P18" s="2" t="s">
        <v>205</v>
      </c>
      <c r="Q18" s="10">
        <v>0</v>
      </c>
      <c r="R18" s="11" t="s">
        <v>200</v>
      </c>
      <c r="S18" s="11" t="s">
        <v>217</v>
      </c>
    </row>
    <row r="19" spans="1:19" x14ac:dyDescent="0.25">
      <c r="A19" s="18">
        <v>18</v>
      </c>
      <c r="B19" s="2" t="s">
        <v>35</v>
      </c>
      <c r="C19" s="19">
        <v>1</v>
      </c>
      <c r="D19" s="5">
        <v>3879.69</v>
      </c>
      <c r="E19" s="1">
        <v>15</v>
      </c>
      <c r="F19" s="2" t="s">
        <v>36</v>
      </c>
      <c r="G19" s="21" t="s">
        <v>11</v>
      </c>
      <c r="H19" s="5">
        <v>435674.4</v>
      </c>
      <c r="I19" s="5">
        <v>435674.4</v>
      </c>
      <c r="J19" s="5">
        <v>3797.25</v>
      </c>
      <c r="K19" s="19">
        <v>15</v>
      </c>
      <c r="L19" s="3">
        <v>3879.6876730000004</v>
      </c>
      <c r="M19" s="3">
        <f t="shared" si="0"/>
        <v>82.437673000000359</v>
      </c>
      <c r="N19" s="4">
        <v>10</v>
      </c>
      <c r="O19" s="22" t="str">
        <f t="shared" si="1"/>
        <v>da</v>
      </c>
      <c r="P19" s="2" t="s">
        <v>205</v>
      </c>
      <c r="Q19" s="10">
        <v>0</v>
      </c>
      <c r="R19" s="11" t="s">
        <v>212</v>
      </c>
      <c r="S19" s="11" t="s">
        <v>218</v>
      </c>
    </row>
    <row r="20" spans="1:19" ht="30" x14ac:dyDescent="0.25">
      <c r="A20" s="18">
        <v>19</v>
      </c>
      <c r="B20" s="2" t="s">
        <v>37</v>
      </c>
      <c r="C20" s="19">
        <v>1</v>
      </c>
      <c r="D20" s="5">
        <v>3815.02</v>
      </c>
      <c r="E20" s="1">
        <v>30</v>
      </c>
      <c r="F20" s="2" t="s">
        <v>38</v>
      </c>
      <c r="G20" s="21" t="s">
        <v>11</v>
      </c>
      <c r="H20" s="5">
        <v>433673.39</v>
      </c>
      <c r="I20" s="5">
        <v>433673.39</v>
      </c>
      <c r="J20" s="5">
        <v>3779.81</v>
      </c>
      <c r="K20" s="19">
        <v>30</v>
      </c>
      <c r="L20" s="3">
        <v>3815.0172869999997</v>
      </c>
      <c r="M20" s="3">
        <f t="shared" si="0"/>
        <v>35.207286999999724</v>
      </c>
      <c r="N20" s="4">
        <v>15</v>
      </c>
      <c r="O20" s="22" t="str">
        <f t="shared" si="1"/>
        <v>da</v>
      </c>
      <c r="P20" s="2" t="s">
        <v>205</v>
      </c>
      <c r="Q20" s="10">
        <v>0</v>
      </c>
      <c r="R20" s="11" t="s">
        <v>212</v>
      </c>
      <c r="S20" s="11" t="s">
        <v>218</v>
      </c>
    </row>
    <row r="21" spans="1:19" x14ac:dyDescent="0.25">
      <c r="A21" s="18">
        <v>20</v>
      </c>
      <c r="B21" s="2" t="s">
        <v>39</v>
      </c>
      <c r="C21" s="19">
        <v>1</v>
      </c>
      <c r="D21" s="5">
        <v>8231.4</v>
      </c>
      <c r="E21" s="1">
        <v>6</v>
      </c>
      <c r="F21" s="2" t="s">
        <v>40</v>
      </c>
      <c r="G21" s="21" t="s">
        <v>15</v>
      </c>
      <c r="H21" s="5">
        <v>7626.34</v>
      </c>
      <c r="I21" s="5">
        <v>7815.38</v>
      </c>
      <c r="J21" s="5">
        <v>7815.38</v>
      </c>
      <c r="K21" s="19">
        <v>6</v>
      </c>
      <c r="L21" s="3">
        <v>8231.3993779999983</v>
      </c>
      <c r="M21" s="3">
        <f t="shared" si="0"/>
        <v>416.01937799999814</v>
      </c>
      <c r="N21" s="4">
        <v>3</v>
      </c>
      <c r="O21" s="22" t="str">
        <f t="shared" si="1"/>
        <v>da</v>
      </c>
      <c r="P21" s="2" t="s">
        <v>205</v>
      </c>
      <c r="Q21" s="14">
        <v>0</v>
      </c>
      <c r="R21" s="11" t="s">
        <v>212</v>
      </c>
      <c r="S21" s="11" t="s">
        <v>218</v>
      </c>
    </row>
    <row r="22" spans="1:19" ht="45" x14ac:dyDescent="0.25">
      <c r="A22" s="18">
        <v>21</v>
      </c>
      <c r="B22" s="2" t="s">
        <v>41</v>
      </c>
      <c r="C22" s="19">
        <v>1</v>
      </c>
      <c r="D22" s="5">
        <v>19159.53</v>
      </c>
      <c r="E22" s="1">
        <v>74</v>
      </c>
      <c r="F22" s="2" t="s">
        <v>24</v>
      </c>
      <c r="G22" s="21" t="s">
        <v>15</v>
      </c>
      <c r="H22" s="5">
        <v>18998.38</v>
      </c>
      <c r="I22" s="5">
        <v>18998.36</v>
      </c>
      <c r="J22" s="5">
        <v>18998.36</v>
      </c>
      <c r="K22" s="19">
        <v>73</v>
      </c>
      <c r="L22" s="3">
        <v>18177.199667000001</v>
      </c>
      <c r="M22" s="3">
        <f t="shared" si="0"/>
        <v>-821.16033299999981</v>
      </c>
      <c r="N22" s="4">
        <v>23</v>
      </c>
      <c r="O22" s="22" t="str">
        <f t="shared" si="1"/>
        <v>ne</v>
      </c>
      <c r="P22" s="2" t="s">
        <v>205</v>
      </c>
      <c r="Q22" s="10">
        <v>0</v>
      </c>
      <c r="R22" s="11" t="s">
        <v>200</v>
      </c>
      <c r="S22" s="11" t="s">
        <v>217</v>
      </c>
    </row>
    <row r="23" spans="1:19" x14ac:dyDescent="0.25">
      <c r="A23" s="18">
        <v>22</v>
      </c>
      <c r="B23" s="2" t="s">
        <v>42</v>
      </c>
      <c r="C23" s="19">
        <v>1</v>
      </c>
      <c r="D23" s="5">
        <v>4314.8900000000003</v>
      </c>
      <c r="E23" s="1">
        <v>4</v>
      </c>
      <c r="F23" s="2" t="s">
        <v>28</v>
      </c>
      <c r="G23" s="21" t="s">
        <v>11</v>
      </c>
      <c r="H23" s="5">
        <v>479320</v>
      </c>
      <c r="I23" s="5">
        <v>479320</v>
      </c>
      <c r="J23" s="5">
        <v>4177.6499999999996</v>
      </c>
      <c r="K23" s="19">
        <v>4</v>
      </c>
      <c r="L23" s="3">
        <v>4314.8924690000003</v>
      </c>
      <c r="M23" s="3">
        <f t="shared" si="0"/>
        <v>137.24246900000071</v>
      </c>
      <c r="N23" s="4">
        <v>1</v>
      </c>
      <c r="O23" s="22" t="str">
        <f t="shared" si="1"/>
        <v>da</v>
      </c>
      <c r="P23" s="2" t="s">
        <v>205</v>
      </c>
      <c r="Q23" s="10">
        <v>0</v>
      </c>
      <c r="R23" s="11" t="s">
        <v>212</v>
      </c>
      <c r="S23" s="11" t="s">
        <v>219</v>
      </c>
    </row>
    <row r="24" spans="1:19" x14ac:dyDescent="0.25">
      <c r="A24" s="18">
        <v>23</v>
      </c>
      <c r="B24" s="2" t="s">
        <v>42</v>
      </c>
      <c r="C24" s="19">
        <v>2</v>
      </c>
      <c r="D24" s="5">
        <v>4314.8900000000003</v>
      </c>
      <c r="E24" s="1">
        <v>4</v>
      </c>
      <c r="F24" s="2" t="s">
        <v>43</v>
      </c>
      <c r="G24" s="21" t="s">
        <v>15</v>
      </c>
      <c r="H24" s="5">
        <v>3885</v>
      </c>
      <c r="I24" s="5">
        <v>3885</v>
      </c>
      <c r="J24" s="5">
        <v>3885</v>
      </c>
      <c r="K24" s="19">
        <v>4</v>
      </c>
      <c r="L24" s="3">
        <v>4314.8924690000003</v>
      </c>
      <c r="M24" s="3">
        <f t="shared" si="0"/>
        <v>429.89246900000035</v>
      </c>
      <c r="N24" s="4">
        <v>0</v>
      </c>
      <c r="O24" s="22" t="str">
        <f t="shared" si="1"/>
        <v>da</v>
      </c>
      <c r="P24" s="2" t="s">
        <v>205</v>
      </c>
      <c r="Q24" s="10">
        <v>0</v>
      </c>
      <c r="R24" s="11" t="s">
        <v>212</v>
      </c>
      <c r="S24" s="11" t="s">
        <v>219</v>
      </c>
    </row>
    <row r="25" spans="1:19" x14ac:dyDescent="0.25">
      <c r="A25" s="18">
        <v>24</v>
      </c>
      <c r="B25" s="2" t="s">
        <v>42</v>
      </c>
      <c r="C25" s="19">
        <v>3</v>
      </c>
      <c r="D25" s="5">
        <v>4314.8900000000003</v>
      </c>
      <c r="E25" s="1">
        <v>4</v>
      </c>
      <c r="F25" s="2" t="s">
        <v>26</v>
      </c>
      <c r="G25" s="21" t="s">
        <v>11</v>
      </c>
      <c r="H25" s="5">
        <v>415574</v>
      </c>
      <c r="I25" s="5">
        <v>415574</v>
      </c>
      <c r="J25" s="5">
        <v>3622.06</v>
      </c>
      <c r="K25" s="19">
        <v>4</v>
      </c>
      <c r="L25" s="3">
        <v>4314.8924690000003</v>
      </c>
      <c r="M25" s="3">
        <f t="shared" si="0"/>
        <v>692.8324690000004</v>
      </c>
      <c r="N25" s="4">
        <v>0</v>
      </c>
      <c r="O25" s="22" t="str">
        <f t="shared" si="1"/>
        <v>da</v>
      </c>
      <c r="P25" s="2" t="s">
        <v>205</v>
      </c>
      <c r="Q25" s="10">
        <v>0</v>
      </c>
      <c r="R25" s="11" t="s">
        <v>212</v>
      </c>
      <c r="S25" s="11" t="s">
        <v>218</v>
      </c>
    </row>
    <row r="26" spans="1:19" ht="75" x14ac:dyDescent="0.25">
      <c r="A26" s="18">
        <v>25</v>
      </c>
      <c r="B26" s="2" t="s">
        <v>42</v>
      </c>
      <c r="C26" s="19">
        <v>4</v>
      </c>
      <c r="D26" s="5">
        <v>4314.8900000000003</v>
      </c>
      <c r="E26" s="1">
        <v>4</v>
      </c>
      <c r="F26" s="2" t="s">
        <v>10</v>
      </c>
      <c r="G26" s="21" t="s">
        <v>11</v>
      </c>
      <c r="H26" s="5">
        <v>403252.2</v>
      </c>
      <c r="I26" s="5">
        <v>403252.2</v>
      </c>
      <c r="J26" s="5">
        <v>3514.66</v>
      </c>
      <c r="K26" s="19">
        <v>4</v>
      </c>
      <c r="L26" s="3">
        <v>4314.8924690000003</v>
      </c>
      <c r="M26" s="3">
        <f t="shared" si="0"/>
        <v>800.23246900000049</v>
      </c>
      <c r="N26" s="4">
        <v>2</v>
      </c>
      <c r="O26" s="22" t="str">
        <f t="shared" si="1"/>
        <v>da</v>
      </c>
      <c r="P26" s="11" t="s">
        <v>198</v>
      </c>
      <c r="Q26" s="11" t="s">
        <v>199</v>
      </c>
      <c r="R26" s="11" t="s">
        <v>212</v>
      </c>
      <c r="S26" s="11" t="s">
        <v>219</v>
      </c>
    </row>
    <row r="27" spans="1:19" ht="45" x14ac:dyDescent="0.25">
      <c r="A27" s="18">
        <v>26</v>
      </c>
      <c r="B27" s="2" t="s">
        <v>42</v>
      </c>
      <c r="C27" s="19">
        <v>5</v>
      </c>
      <c r="D27" s="5">
        <v>4314.8900000000003</v>
      </c>
      <c r="E27" s="1">
        <v>4</v>
      </c>
      <c r="F27" s="2" t="s">
        <v>221</v>
      </c>
      <c r="G27" s="21" t="s">
        <v>15</v>
      </c>
      <c r="H27" s="5">
        <v>4249</v>
      </c>
      <c r="I27" s="5">
        <v>4249</v>
      </c>
      <c r="J27" s="5">
        <v>4249</v>
      </c>
      <c r="K27" s="19">
        <v>4</v>
      </c>
      <c r="L27" s="3">
        <v>4314.8924690000003</v>
      </c>
      <c r="M27" s="3">
        <f t="shared" si="0"/>
        <v>65.892469000000347</v>
      </c>
      <c r="N27" s="4">
        <v>2</v>
      </c>
      <c r="O27" s="22" t="str">
        <f t="shared" si="1"/>
        <v>da</v>
      </c>
      <c r="P27" s="2" t="s">
        <v>205</v>
      </c>
      <c r="Q27" s="10">
        <v>0</v>
      </c>
      <c r="R27" s="11" t="s">
        <v>212</v>
      </c>
      <c r="S27" s="11" t="s">
        <v>219</v>
      </c>
    </row>
    <row r="28" spans="1:19" x14ac:dyDescent="0.25">
      <c r="A28" s="18">
        <v>27</v>
      </c>
      <c r="B28" s="2" t="s">
        <v>44</v>
      </c>
      <c r="C28" s="19">
        <v>1</v>
      </c>
      <c r="D28" s="5">
        <v>1350.87</v>
      </c>
      <c r="E28" s="1">
        <v>2</v>
      </c>
      <c r="F28" s="2" t="s">
        <v>26</v>
      </c>
      <c r="G28" s="21" t="s">
        <v>11</v>
      </c>
      <c r="H28" s="5">
        <v>134841</v>
      </c>
      <c r="I28" s="5">
        <v>134841</v>
      </c>
      <c r="J28" s="5">
        <v>1175.25</v>
      </c>
      <c r="K28" s="19">
        <v>2</v>
      </c>
      <c r="L28" s="3">
        <v>1350.873779</v>
      </c>
      <c r="M28" s="3">
        <f t="shared" si="0"/>
        <v>175.62377900000001</v>
      </c>
      <c r="N28" s="4">
        <v>0</v>
      </c>
      <c r="O28" s="22" t="str">
        <f t="shared" si="1"/>
        <v>da</v>
      </c>
      <c r="P28" s="2" t="s">
        <v>205</v>
      </c>
      <c r="Q28" s="10">
        <v>0</v>
      </c>
      <c r="R28" s="11" t="s">
        <v>212</v>
      </c>
      <c r="S28" s="11" t="s">
        <v>219</v>
      </c>
    </row>
    <row r="29" spans="1:19" x14ac:dyDescent="0.25">
      <c r="A29" s="18">
        <v>28</v>
      </c>
      <c r="B29" s="2" t="s">
        <v>44</v>
      </c>
      <c r="C29" s="19">
        <v>2</v>
      </c>
      <c r="D29" s="5">
        <v>1350.87</v>
      </c>
      <c r="E29" s="1">
        <v>2</v>
      </c>
      <c r="F29" s="2" t="s">
        <v>45</v>
      </c>
      <c r="G29" s="21" t="s">
        <v>15</v>
      </c>
      <c r="H29" s="5">
        <v>1105</v>
      </c>
      <c r="I29" s="5">
        <v>1105</v>
      </c>
      <c r="J29" s="5">
        <v>1105</v>
      </c>
      <c r="K29" s="19">
        <v>2</v>
      </c>
      <c r="L29" s="3">
        <v>1350.873779</v>
      </c>
      <c r="M29" s="3">
        <f t="shared" si="0"/>
        <v>245.87377900000001</v>
      </c>
      <c r="N29" s="4">
        <v>0</v>
      </c>
      <c r="O29" s="22" t="str">
        <f t="shared" si="1"/>
        <v>da</v>
      </c>
      <c r="P29" s="2" t="s">
        <v>205</v>
      </c>
      <c r="Q29" s="10">
        <v>0</v>
      </c>
      <c r="R29" s="11" t="s">
        <v>212</v>
      </c>
      <c r="S29" s="11" t="s">
        <v>218</v>
      </c>
    </row>
    <row r="30" spans="1:19" x14ac:dyDescent="0.25">
      <c r="A30" s="18">
        <v>29</v>
      </c>
      <c r="B30" s="2" t="s">
        <v>46</v>
      </c>
      <c r="C30" s="19">
        <v>1</v>
      </c>
      <c r="D30" s="5">
        <v>17217.060000000001</v>
      </c>
      <c r="E30" s="1">
        <v>149</v>
      </c>
      <c r="F30" s="2" t="s">
        <v>28</v>
      </c>
      <c r="G30" s="21" t="s">
        <v>11</v>
      </c>
      <c r="H30" s="5">
        <v>4739882.33</v>
      </c>
      <c r="I30" s="5">
        <v>1750494.33</v>
      </c>
      <c r="J30" s="5">
        <v>15256.94</v>
      </c>
      <c r="K30" s="19">
        <v>149</v>
      </c>
      <c r="L30" s="3">
        <v>17217.056181000004</v>
      </c>
      <c r="M30" s="3">
        <f t="shared" si="0"/>
        <v>1960.1161810000031</v>
      </c>
      <c r="N30" s="4">
        <v>38</v>
      </c>
      <c r="O30" s="22" t="str">
        <f t="shared" si="1"/>
        <v>da</v>
      </c>
      <c r="P30" s="2" t="s">
        <v>205</v>
      </c>
      <c r="Q30" s="10">
        <v>0</v>
      </c>
      <c r="R30" s="11" t="s">
        <v>212</v>
      </c>
      <c r="S30" s="11" t="s">
        <v>218</v>
      </c>
    </row>
    <row r="31" spans="1:19" x14ac:dyDescent="0.25">
      <c r="A31" s="18">
        <v>30</v>
      </c>
      <c r="B31" s="2" t="s">
        <v>47</v>
      </c>
      <c r="C31" s="19">
        <v>1</v>
      </c>
      <c r="D31" s="5">
        <v>2127.85</v>
      </c>
      <c r="E31" s="1">
        <v>5</v>
      </c>
      <c r="F31" s="2" t="s">
        <v>8</v>
      </c>
      <c r="G31" s="21" t="s">
        <v>8</v>
      </c>
      <c r="H31" s="7">
        <v>0</v>
      </c>
      <c r="I31" s="5">
        <v>0</v>
      </c>
      <c r="J31" s="5">
        <v>0</v>
      </c>
      <c r="K31" s="19">
        <v>0</v>
      </c>
      <c r="L31" s="3">
        <v>0</v>
      </c>
      <c r="M31" s="3">
        <f t="shared" si="0"/>
        <v>0</v>
      </c>
      <c r="N31" s="4">
        <v>0</v>
      </c>
      <c r="O31" s="22" t="str">
        <f t="shared" si="1"/>
        <v>ne</v>
      </c>
      <c r="P31" s="2" t="s">
        <v>8</v>
      </c>
      <c r="Q31" s="10" t="s">
        <v>8</v>
      </c>
      <c r="R31" s="11" t="s">
        <v>8</v>
      </c>
      <c r="S31" s="11" t="s">
        <v>220</v>
      </c>
    </row>
    <row r="32" spans="1:19" x14ac:dyDescent="0.25">
      <c r="A32" s="18">
        <v>31</v>
      </c>
      <c r="B32" s="2" t="s">
        <v>48</v>
      </c>
      <c r="C32" s="19">
        <v>1</v>
      </c>
      <c r="D32" s="5">
        <v>7850.4</v>
      </c>
      <c r="E32" s="1">
        <v>5</v>
      </c>
      <c r="F32" s="2" t="s">
        <v>49</v>
      </c>
      <c r="G32" s="21" t="s">
        <v>15</v>
      </c>
      <c r="H32" s="5">
        <v>6288</v>
      </c>
      <c r="I32" s="5">
        <v>6288</v>
      </c>
      <c r="J32" s="5">
        <v>6288</v>
      </c>
      <c r="K32" s="19">
        <v>3</v>
      </c>
      <c r="L32" s="3">
        <v>7545.3998410000004</v>
      </c>
      <c r="M32" s="3">
        <f t="shared" si="0"/>
        <v>1257.3998410000004</v>
      </c>
      <c r="N32" s="4">
        <v>0</v>
      </c>
      <c r="O32" s="22" t="str">
        <f t="shared" si="1"/>
        <v>ne</v>
      </c>
      <c r="P32" s="2" t="s">
        <v>205</v>
      </c>
      <c r="Q32" s="10">
        <v>0</v>
      </c>
      <c r="R32" s="11" t="s">
        <v>212</v>
      </c>
      <c r="S32" s="11" t="s">
        <v>218</v>
      </c>
    </row>
    <row r="33" spans="1:19" ht="45" x14ac:dyDescent="0.25">
      <c r="A33" s="18">
        <v>32</v>
      </c>
      <c r="B33" s="2" t="s">
        <v>50</v>
      </c>
      <c r="C33" s="19">
        <v>1</v>
      </c>
      <c r="D33" s="5">
        <v>7531.61</v>
      </c>
      <c r="E33" s="1">
        <v>9</v>
      </c>
      <c r="F33" s="2" t="s">
        <v>51</v>
      </c>
      <c r="G33" s="21" t="s">
        <v>15</v>
      </c>
      <c r="H33" s="5">
        <v>7583</v>
      </c>
      <c r="I33" s="5">
        <v>7583</v>
      </c>
      <c r="J33" s="5">
        <v>7583</v>
      </c>
      <c r="K33" s="19">
        <v>9</v>
      </c>
      <c r="L33" s="3">
        <v>7531.6147480000009</v>
      </c>
      <c r="M33" s="3">
        <f t="shared" si="0"/>
        <v>-51.385251999999127</v>
      </c>
      <c r="N33" s="4">
        <v>6</v>
      </c>
      <c r="O33" s="22" t="str">
        <f t="shared" si="1"/>
        <v>da</v>
      </c>
      <c r="P33" s="2" t="s">
        <v>205</v>
      </c>
      <c r="Q33" s="10">
        <v>0</v>
      </c>
      <c r="R33" s="11" t="s">
        <v>200</v>
      </c>
      <c r="S33" s="11" t="s">
        <v>217</v>
      </c>
    </row>
    <row r="34" spans="1:19" x14ac:dyDescent="0.25">
      <c r="A34" s="18">
        <v>33</v>
      </c>
      <c r="B34" s="2" t="s">
        <v>52</v>
      </c>
      <c r="C34" s="19">
        <v>1</v>
      </c>
      <c r="D34" s="5">
        <v>2693.63</v>
      </c>
      <c r="E34" s="1">
        <v>29</v>
      </c>
      <c r="F34" s="2" t="s">
        <v>26</v>
      </c>
      <c r="G34" s="21" t="s">
        <v>15</v>
      </c>
      <c r="H34" s="5">
        <v>2633.65</v>
      </c>
      <c r="I34" s="5">
        <v>2633.65</v>
      </c>
      <c r="J34" s="5">
        <v>2633.65</v>
      </c>
      <c r="K34" s="19">
        <v>29</v>
      </c>
      <c r="L34" s="3">
        <v>2693.6312889999999</v>
      </c>
      <c r="M34" s="3">
        <f t="shared" ref="M34:M65" si="2">SUM(L34)-J34</f>
        <v>59.981288999999833</v>
      </c>
      <c r="N34" s="4">
        <v>10</v>
      </c>
      <c r="O34" s="22" t="str">
        <f t="shared" si="1"/>
        <v>da</v>
      </c>
      <c r="P34" s="2" t="s">
        <v>205</v>
      </c>
      <c r="Q34" s="10">
        <v>0</v>
      </c>
      <c r="R34" s="11" t="s">
        <v>212</v>
      </c>
      <c r="S34" s="11" t="s">
        <v>218</v>
      </c>
    </row>
    <row r="35" spans="1:19" ht="45" x14ac:dyDescent="0.25">
      <c r="A35" s="18">
        <v>34</v>
      </c>
      <c r="B35" s="2" t="s">
        <v>53</v>
      </c>
      <c r="C35" s="19">
        <v>1</v>
      </c>
      <c r="D35" s="5">
        <v>40514.620000000003</v>
      </c>
      <c r="E35" s="1">
        <v>481</v>
      </c>
      <c r="F35" s="2" t="s">
        <v>33</v>
      </c>
      <c r="G35" s="21" t="s">
        <v>15</v>
      </c>
      <c r="H35" s="5">
        <v>48406.12</v>
      </c>
      <c r="I35" s="5">
        <v>48406.16</v>
      </c>
      <c r="J35" s="5">
        <v>48406.16</v>
      </c>
      <c r="K35" s="19">
        <v>477</v>
      </c>
      <c r="L35" s="3">
        <v>40041.81105199999</v>
      </c>
      <c r="M35" s="3">
        <f t="shared" si="2"/>
        <v>-8364.3489480000135</v>
      </c>
      <c r="N35" s="4">
        <v>377</v>
      </c>
      <c r="O35" s="22" t="str">
        <f t="shared" si="1"/>
        <v>ne</v>
      </c>
      <c r="P35" s="2" t="s">
        <v>205</v>
      </c>
      <c r="Q35" s="10">
        <v>0</v>
      </c>
      <c r="R35" s="11" t="s">
        <v>200</v>
      </c>
      <c r="S35" s="11" t="s">
        <v>217</v>
      </c>
    </row>
    <row r="36" spans="1:19" x14ac:dyDescent="0.25">
      <c r="A36" s="18">
        <v>35</v>
      </c>
      <c r="B36" s="2" t="s">
        <v>54</v>
      </c>
      <c r="C36" s="19">
        <v>1</v>
      </c>
      <c r="D36" s="5">
        <v>1209.98</v>
      </c>
      <c r="E36" s="1">
        <v>11</v>
      </c>
      <c r="F36" s="2" t="s">
        <v>14</v>
      </c>
      <c r="G36" s="21" t="s">
        <v>15</v>
      </c>
      <c r="H36" s="5">
        <v>1051.04</v>
      </c>
      <c r="I36" s="5">
        <v>1051.04</v>
      </c>
      <c r="J36" s="5">
        <v>1051.04</v>
      </c>
      <c r="K36" s="19">
        <v>11</v>
      </c>
      <c r="L36" s="3">
        <v>1209.979934</v>
      </c>
      <c r="M36" s="3">
        <f t="shared" si="2"/>
        <v>158.93993399999999</v>
      </c>
      <c r="N36" s="4">
        <v>2</v>
      </c>
      <c r="O36" s="22" t="str">
        <f t="shared" si="1"/>
        <v>da</v>
      </c>
      <c r="P36" s="2" t="s">
        <v>205</v>
      </c>
      <c r="Q36" s="10">
        <v>0</v>
      </c>
      <c r="R36" s="11" t="s">
        <v>212</v>
      </c>
      <c r="S36" s="11" t="s">
        <v>218</v>
      </c>
    </row>
    <row r="37" spans="1:19" ht="30" x14ac:dyDescent="0.25">
      <c r="A37" s="18">
        <v>36</v>
      </c>
      <c r="B37" s="2" t="s">
        <v>55</v>
      </c>
      <c r="C37" s="19">
        <v>1</v>
      </c>
      <c r="D37" s="5">
        <v>2632.82</v>
      </c>
      <c r="E37" s="1">
        <v>8</v>
      </c>
      <c r="F37" s="2" t="s">
        <v>56</v>
      </c>
      <c r="G37" s="21" t="s">
        <v>15</v>
      </c>
      <c r="H37" s="5">
        <v>2628</v>
      </c>
      <c r="I37" s="5">
        <v>2628</v>
      </c>
      <c r="J37" s="5">
        <v>2628</v>
      </c>
      <c r="K37" s="19">
        <v>8</v>
      </c>
      <c r="L37" s="3">
        <v>2632.8222350000001</v>
      </c>
      <c r="M37" s="3">
        <f t="shared" si="2"/>
        <v>4.8222350000000915</v>
      </c>
      <c r="N37" s="4">
        <v>3</v>
      </c>
      <c r="O37" s="22" t="str">
        <f t="shared" si="1"/>
        <v>da</v>
      </c>
      <c r="P37" s="2" t="s">
        <v>205</v>
      </c>
      <c r="Q37" s="10">
        <v>0</v>
      </c>
      <c r="R37" s="11" t="s">
        <v>212</v>
      </c>
      <c r="S37" s="11" t="s">
        <v>218</v>
      </c>
    </row>
    <row r="38" spans="1:19" ht="45" x14ac:dyDescent="0.25">
      <c r="A38" s="18">
        <v>37</v>
      </c>
      <c r="B38" s="2" t="s">
        <v>57</v>
      </c>
      <c r="C38" s="19">
        <v>1</v>
      </c>
      <c r="D38" s="5">
        <v>8522.8799999999992</v>
      </c>
      <c r="E38" s="1">
        <v>30</v>
      </c>
      <c r="F38" s="2" t="s">
        <v>58</v>
      </c>
      <c r="G38" s="21" t="s">
        <v>15</v>
      </c>
      <c r="H38" s="5">
        <v>9405</v>
      </c>
      <c r="I38" s="5">
        <v>9405</v>
      </c>
      <c r="J38" s="5">
        <v>9405</v>
      </c>
      <c r="K38" s="19">
        <v>30</v>
      </c>
      <c r="L38" s="3">
        <v>8522.8796919999986</v>
      </c>
      <c r="M38" s="3">
        <f t="shared" si="2"/>
        <v>-882.12030800000139</v>
      </c>
      <c r="N38" s="4">
        <v>15</v>
      </c>
      <c r="O38" s="22" t="str">
        <f t="shared" si="1"/>
        <v>da</v>
      </c>
      <c r="P38" s="2" t="s">
        <v>205</v>
      </c>
      <c r="Q38" s="10">
        <v>0</v>
      </c>
      <c r="R38" s="11" t="s">
        <v>200</v>
      </c>
      <c r="S38" s="11" t="s">
        <v>217</v>
      </c>
    </row>
    <row r="39" spans="1:19" ht="45" x14ac:dyDescent="0.25">
      <c r="A39" s="18">
        <v>38</v>
      </c>
      <c r="B39" s="2" t="s">
        <v>59</v>
      </c>
      <c r="C39" s="19">
        <v>1</v>
      </c>
      <c r="D39" s="5">
        <v>2725.1</v>
      </c>
      <c r="E39" s="1">
        <v>4</v>
      </c>
      <c r="F39" s="2" t="s">
        <v>26</v>
      </c>
      <c r="G39" s="21" t="s">
        <v>15</v>
      </c>
      <c r="H39" s="5">
        <v>3290</v>
      </c>
      <c r="I39" s="5">
        <v>3290</v>
      </c>
      <c r="J39" s="5">
        <v>3290</v>
      </c>
      <c r="K39" s="19">
        <v>4</v>
      </c>
      <c r="L39" s="3">
        <v>2725.1017790000001</v>
      </c>
      <c r="M39" s="3">
        <f t="shared" si="2"/>
        <v>-564.89822099999992</v>
      </c>
      <c r="N39" s="4">
        <v>3</v>
      </c>
      <c r="O39" s="22" t="str">
        <f t="shared" si="1"/>
        <v>da</v>
      </c>
      <c r="P39" s="2" t="s">
        <v>205</v>
      </c>
      <c r="Q39" s="10">
        <v>0</v>
      </c>
      <c r="R39" s="11" t="s">
        <v>200</v>
      </c>
      <c r="S39" s="11" t="s">
        <v>217</v>
      </c>
    </row>
    <row r="40" spans="1:19" ht="30" x14ac:dyDescent="0.25">
      <c r="A40" s="18">
        <v>39</v>
      </c>
      <c r="B40" s="2" t="s">
        <v>60</v>
      </c>
      <c r="C40" s="19">
        <v>1</v>
      </c>
      <c r="D40" s="5">
        <v>2493.14</v>
      </c>
      <c r="E40" s="1">
        <v>144</v>
      </c>
      <c r="F40" s="2" t="s">
        <v>61</v>
      </c>
      <c r="G40" s="21" t="s">
        <v>11</v>
      </c>
      <c r="H40" s="5">
        <v>228873</v>
      </c>
      <c r="I40" s="5">
        <v>228883</v>
      </c>
      <c r="J40" s="5">
        <v>1996.31</v>
      </c>
      <c r="K40" s="19">
        <v>143</v>
      </c>
      <c r="L40" s="3">
        <v>2473.1383490000003</v>
      </c>
      <c r="M40" s="3">
        <f t="shared" si="2"/>
        <v>476.82834900000034</v>
      </c>
      <c r="N40" s="4">
        <v>51</v>
      </c>
      <c r="O40" s="22" t="str">
        <f t="shared" si="1"/>
        <v>ne</v>
      </c>
      <c r="P40" s="2" t="s">
        <v>205</v>
      </c>
      <c r="Q40" s="10">
        <v>0</v>
      </c>
      <c r="R40" s="11" t="s">
        <v>212</v>
      </c>
      <c r="S40" s="11" t="s">
        <v>218</v>
      </c>
    </row>
    <row r="41" spans="1:19" ht="30" x14ac:dyDescent="0.25">
      <c r="A41" s="18">
        <v>40</v>
      </c>
      <c r="B41" s="2" t="s">
        <v>62</v>
      </c>
      <c r="C41" s="19">
        <v>1</v>
      </c>
      <c r="D41" s="5">
        <v>22604.7</v>
      </c>
      <c r="E41" s="1">
        <v>32</v>
      </c>
      <c r="F41" s="2" t="s">
        <v>51</v>
      </c>
      <c r="G41" s="21" t="s">
        <v>15</v>
      </c>
      <c r="H41" s="5">
        <v>20969.830000000002</v>
      </c>
      <c r="I41" s="5">
        <v>20969.93</v>
      </c>
      <c r="J41" s="5">
        <v>20969.93</v>
      </c>
      <c r="K41" s="19">
        <v>31</v>
      </c>
      <c r="L41" s="3">
        <v>22596.914182</v>
      </c>
      <c r="M41" s="3">
        <f t="shared" si="2"/>
        <v>1626.9841820000001</v>
      </c>
      <c r="N41" s="4">
        <v>8</v>
      </c>
      <c r="O41" s="22" t="str">
        <f t="shared" si="1"/>
        <v>ne</v>
      </c>
      <c r="P41" s="2" t="s">
        <v>198</v>
      </c>
      <c r="Q41" s="10" t="s">
        <v>229</v>
      </c>
      <c r="R41" s="11" t="s">
        <v>212</v>
      </c>
      <c r="S41" s="11" t="s">
        <v>219</v>
      </c>
    </row>
    <row r="42" spans="1:19" ht="45" x14ac:dyDescent="0.25">
      <c r="A42" s="18">
        <v>41</v>
      </c>
      <c r="B42" s="2" t="s">
        <v>62</v>
      </c>
      <c r="C42" s="19">
        <v>2</v>
      </c>
      <c r="D42" s="5">
        <v>22604.7</v>
      </c>
      <c r="E42" s="1">
        <v>32</v>
      </c>
      <c r="F42" s="2" t="s">
        <v>224</v>
      </c>
      <c r="G42" s="21" t="s">
        <v>15</v>
      </c>
      <c r="H42" s="5">
        <v>26074</v>
      </c>
      <c r="I42" s="5">
        <v>26074</v>
      </c>
      <c r="J42" s="5">
        <v>26074</v>
      </c>
      <c r="K42" s="19">
        <v>28</v>
      </c>
      <c r="L42" s="3">
        <v>21939.550792000005</v>
      </c>
      <c r="M42" s="3">
        <f t="shared" si="2"/>
        <v>-4134.4492079999945</v>
      </c>
      <c r="N42" s="4">
        <v>28</v>
      </c>
      <c r="O42" s="22" t="str">
        <f t="shared" si="1"/>
        <v>ne</v>
      </c>
      <c r="P42" s="2" t="s">
        <v>198</v>
      </c>
      <c r="Q42" s="11" t="s">
        <v>207</v>
      </c>
      <c r="R42" s="11" t="s">
        <v>200</v>
      </c>
      <c r="S42" s="11" t="s">
        <v>219</v>
      </c>
    </row>
    <row r="43" spans="1:19" ht="45" x14ac:dyDescent="0.25">
      <c r="A43" s="18">
        <v>42</v>
      </c>
      <c r="B43" s="2" t="s">
        <v>62</v>
      </c>
      <c r="C43" s="19">
        <v>3</v>
      </c>
      <c r="D43" s="5">
        <v>22604.7</v>
      </c>
      <c r="E43" s="1">
        <v>32</v>
      </c>
      <c r="F43" s="2" t="s">
        <v>222</v>
      </c>
      <c r="G43" s="21" t="s">
        <v>11</v>
      </c>
      <c r="H43" s="5">
        <v>2417933</v>
      </c>
      <c r="I43" s="5">
        <v>2417933</v>
      </c>
      <c r="J43" s="5">
        <v>21089.1</v>
      </c>
      <c r="K43" s="19">
        <v>31</v>
      </c>
      <c r="L43" s="3">
        <v>22596.914182</v>
      </c>
      <c r="M43" s="3">
        <f t="shared" si="2"/>
        <v>1507.8141820000019</v>
      </c>
      <c r="N43" s="4">
        <v>10</v>
      </c>
      <c r="O43" s="22" t="str">
        <f t="shared" si="1"/>
        <v>ne</v>
      </c>
      <c r="P43" s="2" t="s">
        <v>205</v>
      </c>
      <c r="Q43" s="10">
        <v>0</v>
      </c>
      <c r="R43" s="11" t="s">
        <v>212</v>
      </c>
      <c r="S43" s="11" t="s">
        <v>218</v>
      </c>
    </row>
    <row r="44" spans="1:19" ht="45" x14ac:dyDescent="0.25">
      <c r="A44" s="18">
        <v>43</v>
      </c>
      <c r="B44" s="2" t="s">
        <v>63</v>
      </c>
      <c r="C44" s="19">
        <v>1</v>
      </c>
      <c r="D44" s="5">
        <v>15694.32</v>
      </c>
      <c r="E44" s="1">
        <v>54</v>
      </c>
      <c r="F44" s="2" t="s">
        <v>64</v>
      </c>
      <c r="G44" s="21" t="s">
        <v>11</v>
      </c>
      <c r="H44" s="5">
        <v>2596559.39</v>
      </c>
      <c r="I44" s="5">
        <v>2596554.39</v>
      </c>
      <c r="J44" s="5">
        <v>22647.03</v>
      </c>
      <c r="K44" s="19">
        <v>54</v>
      </c>
      <c r="L44" s="3">
        <v>15694.324176000004</v>
      </c>
      <c r="M44" s="3">
        <f t="shared" si="2"/>
        <v>-6952.7058239999951</v>
      </c>
      <c r="N44" s="4">
        <v>41</v>
      </c>
      <c r="O44" s="22" t="str">
        <f t="shared" si="1"/>
        <v>da</v>
      </c>
      <c r="P44" s="2" t="s">
        <v>198</v>
      </c>
      <c r="Q44" s="11" t="s">
        <v>207</v>
      </c>
      <c r="R44" s="11" t="s">
        <v>200</v>
      </c>
      <c r="S44" s="11" t="s">
        <v>217</v>
      </c>
    </row>
    <row r="45" spans="1:19" ht="45" x14ac:dyDescent="0.25">
      <c r="A45" s="18">
        <v>44</v>
      </c>
      <c r="B45" s="2" t="s">
        <v>65</v>
      </c>
      <c r="C45" s="19">
        <v>1</v>
      </c>
      <c r="D45" s="5">
        <v>2242.12</v>
      </c>
      <c r="E45" s="1">
        <v>7</v>
      </c>
      <c r="F45" s="2" t="s">
        <v>66</v>
      </c>
      <c r="G45" s="21" t="s">
        <v>11</v>
      </c>
      <c r="H45" s="5">
        <v>263907</v>
      </c>
      <c r="I45" s="5">
        <v>263907</v>
      </c>
      <c r="J45" s="5">
        <v>2301.7800000000002</v>
      </c>
      <c r="K45" s="19">
        <v>7</v>
      </c>
      <c r="L45" s="3">
        <v>2242.1219699999997</v>
      </c>
      <c r="M45" s="3">
        <f t="shared" si="2"/>
        <v>-59.658030000000508</v>
      </c>
      <c r="N45" s="4">
        <v>2</v>
      </c>
      <c r="O45" s="22" t="str">
        <f t="shared" si="1"/>
        <v>da</v>
      </c>
      <c r="P45" s="2" t="s">
        <v>205</v>
      </c>
      <c r="Q45" s="10">
        <v>0</v>
      </c>
      <c r="R45" s="11" t="s">
        <v>200</v>
      </c>
      <c r="S45" s="11" t="s">
        <v>217</v>
      </c>
    </row>
    <row r="46" spans="1:19" ht="45" x14ac:dyDescent="0.25">
      <c r="A46" s="18">
        <v>45</v>
      </c>
      <c r="B46" s="2" t="s">
        <v>67</v>
      </c>
      <c r="C46" s="19">
        <v>1</v>
      </c>
      <c r="D46" s="5">
        <v>953.89</v>
      </c>
      <c r="E46" s="1">
        <v>16</v>
      </c>
      <c r="F46" s="2" t="s">
        <v>28</v>
      </c>
      <c r="G46" s="21" t="s">
        <v>11</v>
      </c>
      <c r="H46" s="5">
        <v>379935</v>
      </c>
      <c r="I46" s="5">
        <v>379935</v>
      </c>
      <c r="J46" s="5">
        <v>3313.78</v>
      </c>
      <c r="K46" s="19">
        <v>16</v>
      </c>
      <c r="L46" s="3">
        <v>953.89245499999993</v>
      </c>
      <c r="M46" s="3">
        <f t="shared" si="2"/>
        <v>-2359.8875450000005</v>
      </c>
      <c r="N46" s="4">
        <v>14</v>
      </c>
      <c r="O46" s="22" t="str">
        <f t="shared" si="1"/>
        <v>da</v>
      </c>
      <c r="P46" s="2" t="s">
        <v>205</v>
      </c>
      <c r="Q46" s="10">
        <v>0</v>
      </c>
      <c r="R46" s="11" t="s">
        <v>200</v>
      </c>
      <c r="S46" s="11" t="s">
        <v>217</v>
      </c>
    </row>
    <row r="47" spans="1:19" ht="45" x14ac:dyDescent="0.25">
      <c r="A47" s="18">
        <v>46</v>
      </c>
      <c r="B47" s="2" t="s">
        <v>68</v>
      </c>
      <c r="C47" s="19">
        <v>1</v>
      </c>
      <c r="D47" s="5">
        <v>463.36</v>
      </c>
      <c r="E47" s="1">
        <v>39</v>
      </c>
      <c r="F47" s="2" t="s">
        <v>64</v>
      </c>
      <c r="G47" s="21" t="s">
        <v>11</v>
      </c>
      <c r="H47" s="5">
        <v>54685.33</v>
      </c>
      <c r="I47" s="5">
        <v>54685.33</v>
      </c>
      <c r="J47" s="5">
        <v>476.96</v>
      </c>
      <c r="K47" s="19">
        <v>36</v>
      </c>
      <c r="L47" s="3">
        <v>436.52709099999998</v>
      </c>
      <c r="M47" s="3">
        <f t="shared" si="2"/>
        <v>-40.432908999999995</v>
      </c>
      <c r="N47" s="4">
        <v>29</v>
      </c>
      <c r="O47" s="22" t="str">
        <f t="shared" si="1"/>
        <v>ne</v>
      </c>
      <c r="P47" s="2" t="s">
        <v>198</v>
      </c>
      <c r="Q47" s="11" t="s">
        <v>207</v>
      </c>
      <c r="R47" s="11" t="s">
        <v>200</v>
      </c>
      <c r="S47" s="11" t="s">
        <v>217</v>
      </c>
    </row>
    <row r="48" spans="1:19" ht="45" x14ac:dyDescent="0.25">
      <c r="A48" s="18">
        <v>47</v>
      </c>
      <c r="B48" s="2" t="s">
        <v>69</v>
      </c>
      <c r="C48" s="19">
        <v>1</v>
      </c>
      <c r="D48" s="5">
        <v>4659.1000000000004</v>
      </c>
      <c r="E48" s="1">
        <v>13</v>
      </c>
      <c r="F48" s="2" t="s">
        <v>58</v>
      </c>
      <c r="G48" s="21" t="s">
        <v>15</v>
      </c>
      <c r="H48" s="5">
        <v>5010</v>
      </c>
      <c r="I48" s="5">
        <v>5010</v>
      </c>
      <c r="J48" s="5">
        <v>5010</v>
      </c>
      <c r="K48" s="19">
        <v>13</v>
      </c>
      <c r="L48" s="3">
        <v>4659.0995140000005</v>
      </c>
      <c r="M48" s="3">
        <f t="shared" si="2"/>
        <v>-350.90048599999955</v>
      </c>
      <c r="N48" s="4">
        <v>10</v>
      </c>
      <c r="O48" s="22" t="str">
        <f t="shared" si="1"/>
        <v>da</v>
      </c>
      <c r="P48" s="2" t="s">
        <v>205</v>
      </c>
      <c r="Q48" s="10">
        <v>0</v>
      </c>
      <c r="R48" s="11" t="s">
        <v>200</v>
      </c>
      <c r="S48" s="11" t="s">
        <v>217</v>
      </c>
    </row>
    <row r="49" spans="1:19" ht="45" x14ac:dyDescent="0.25">
      <c r="A49" s="18">
        <v>48</v>
      </c>
      <c r="B49" s="2" t="s">
        <v>70</v>
      </c>
      <c r="C49" s="19">
        <v>1</v>
      </c>
      <c r="D49" s="5">
        <v>6636.15</v>
      </c>
      <c r="E49" s="1">
        <v>19</v>
      </c>
      <c r="F49" s="2" t="s">
        <v>224</v>
      </c>
      <c r="G49" s="21" t="s">
        <v>15</v>
      </c>
      <c r="H49" s="5">
        <v>9040</v>
      </c>
      <c r="I49" s="5">
        <v>9040</v>
      </c>
      <c r="J49" s="5">
        <v>9040</v>
      </c>
      <c r="K49" s="19">
        <v>19</v>
      </c>
      <c r="L49" s="3">
        <v>6636.1522299999997</v>
      </c>
      <c r="M49" s="3">
        <f t="shared" si="2"/>
        <v>-2403.8477700000003</v>
      </c>
      <c r="N49" s="4">
        <v>19</v>
      </c>
      <c r="O49" s="22" t="str">
        <f t="shared" si="1"/>
        <v>da</v>
      </c>
      <c r="P49" s="2" t="s">
        <v>205</v>
      </c>
      <c r="Q49" s="10">
        <v>0</v>
      </c>
      <c r="R49" s="11" t="s">
        <v>200</v>
      </c>
      <c r="S49" s="11" t="s">
        <v>217</v>
      </c>
    </row>
    <row r="50" spans="1:19" x14ac:dyDescent="0.25">
      <c r="A50" s="18">
        <v>49</v>
      </c>
      <c r="B50" s="2" t="s">
        <v>71</v>
      </c>
      <c r="C50" s="19">
        <v>1</v>
      </c>
      <c r="D50" s="5">
        <v>1007.79</v>
      </c>
      <c r="E50" s="1">
        <v>3</v>
      </c>
      <c r="F50" s="2" t="s">
        <v>72</v>
      </c>
      <c r="G50" s="21" t="s">
        <v>15</v>
      </c>
      <c r="H50" s="7">
        <v>847.4</v>
      </c>
      <c r="I50" s="5">
        <v>847.4</v>
      </c>
      <c r="J50" s="5">
        <v>847.4</v>
      </c>
      <c r="K50" s="19">
        <v>3</v>
      </c>
      <c r="L50" s="3">
        <v>1007.788721</v>
      </c>
      <c r="M50" s="3">
        <f t="shared" si="2"/>
        <v>160.38872100000003</v>
      </c>
      <c r="N50" s="4">
        <v>2</v>
      </c>
      <c r="O50" s="22" t="str">
        <f t="shared" si="1"/>
        <v>da</v>
      </c>
      <c r="P50" s="2" t="s">
        <v>205</v>
      </c>
      <c r="Q50" s="10">
        <v>0</v>
      </c>
      <c r="R50" s="11" t="s">
        <v>212</v>
      </c>
      <c r="S50" s="11" t="s">
        <v>218</v>
      </c>
    </row>
    <row r="51" spans="1:19" ht="45" x14ac:dyDescent="0.25">
      <c r="A51" s="18">
        <v>50</v>
      </c>
      <c r="B51" s="2" t="s">
        <v>73</v>
      </c>
      <c r="C51" s="19">
        <v>1</v>
      </c>
      <c r="D51" s="5">
        <v>6219.29</v>
      </c>
      <c r="E51" s="1">
        <v>27</v>
      </c>
      <c r="F51" s="2" t="s">
        <v>21</v>
      </c>
      <c r="G51" s="21" t="s">
        <v>15</v>
      </c>
      <c r="H51" s="5">
        <v>7327.96</v>
      </c>
      <c r="I51" s="5">
        <v>7327.96</v>
      </c>
      <c r="J51" s="5">
        <v>7327.96</v>
      </c>
      <c r="K51" s="19">
        <v>27</v>
      </c>
      <c r="L51" s="3">
        <v>6219.294855000001</v>
      </c>
      <c r="M51" s="3">
        <f t="shared" si="2"/>
        <v>-1108.665144999999</v>
      </c>
      <c r="N51" s="4">
        <v>21</v>
      </c>
      <c r="O51" s="22" t="str">
        <f t="shared" si="1"/>
        <v>da</v>
      </c>
      <c r="P51" s="2" t="s">
        <v>205</v>
      </c>
      <c r="Q51" s="10">
        <v>0</v>
      </c>
      <c r="R51" s="11" t="s">
        <v>200</v>
      </c>
      <c r="S51" s="11" t="s">
        <v>217</v>
      </c>
    </row>
    <row r="52" spans="1:19" x14ac:dyDescent="0.25">
      <c r="A52" s="18">
        <v>51</v>
      </c>
      <c r="B52" s="2" t="s">
        <v>74</v>
      </c>
      <c r="C52" s="19">
        <v>1</v>
      </c>
      <c r="D52" s="5">
        <v>44292.6</v>
      </c>
      <c r="E52" s="1">
        <v>239</v>
      </c>
      <c r="F52" s="2" t="s">
        <v>56</v>
      </c>
      <c r="G52" s="21" t="s">
        <v>15</v>
      </c>
      <c r="H52" s="5">
        <v>39581.129999999997</v>
      </c>
      <c r="I52" s="5">
        <v>39581.14</v>
      </c>
      <c r="J52" s="5">
        <v>39581.14</v>
      </c>
      <c r="K52" s="19">
        <v>238</v>
      </c>
      <c r="L52" s="3">
        <v>44092.59730400001</v>
      </c>
      <c r="M52" s="3">
        <f t="shared" si="2"/>
        <v>4511.4573040000105</v>
      </c>
      <c r="N52" s="4">
        <v>33</v>
      </c>
      <c r="O52" s="22" t="str">
        <f t="shared" si="1"/>
        <v>ne</v>
      </c>
      <c r="P52" s="2" t="s">
        <v>205</v>
      </c>
      <c r="Q52" s="10">
        <v>0</v>
      </c>
      <c r="R52" s="11" t="s">
        <v>212</v>
      </c>
      <c r="S52" s="11" t="s">
        <v>218</v>
      </c>
    </row>
    <row r="53" spans="1:19" ht="45" x14ac:dyDescent="0.25">
      <c r="A53" s="18">
        <v>52</v>
      </c>
      <c r="B53" s="2" t="s">
        <v>75</v>
      </c>
      <c r="C53" s="19">
        <v>1</v>
      </c>
      <c r="D53" s="5">
        <v>1822</v>
      </c>
      <c r="E53" s="1">
        <v>15</v>
      </c>
      <c r="F53" s="2" t="s">
        <v>58</v>
      </c>
      <c r="G53" s="21" t="s">
        <v>15</v>
      </c>
      <c r="H53" s="5">
        <v>2400</v>
      </c>
      <c r="I53" s="5">
        <v>2400</v>
      </c>
      <c r="J53" s="5">
        <v>2400</v>
      </c>
      <c r="K53" s="19">
        <v>15</v>
      </c>
      <c r="L53" s="3">
        <v>1822.0000110000005</v>
      </c>
      <c r="M53" s="3">
        <f t="shared" si="2"/>
        <v>-577.99998899999946</v>
      </c>
      <c r="N53" s="4">
        <v>15</v>
      </c>
      <c r="O53" s="22" t="str">
        <f t="shared" si="1"/>
        <v>da</v>
      </c>
      <c r="P53" s="2" t="s">
        <v>205</v>
      </c>
      <c r="Q53" s="10">
        <v>0</v>
      </c>
      <c r="R53" s="11" t="s">
        <v>200</v>
      </c>
      <c r="S53" s="11" t="s">
        <v>217</v>
      </c>
    </row>
    <row r="54" spans="1:19" ht="45" x14ac:dyDescent="0.25">
      <c r="A54" s="18">
        <v>53</v>
      </c>
      <c r="B54" s="2" t="s">
        <v>75</v>
      </c>
      <c r="C54" s="19">
        <v>2</v>
      </c>
      <c r="D54" s="5">
        <v>1822</v>
      </c>
      <c r="E54" s="1">
        <v>15</v>
      </c>
      <c r="F54" s="2" t="s">
        <v>45</v>
      </c>
      <c r="G54" s="21" t="s">
        <v>15</v>
      </c>
      <c r="H54" s="5">
        <v>2240.1799999999998</v>
      </c>
      <c r="I54" s="5">
        <v>2240.1799999999998</v>
      </c>
      <c r="J54" s="5">
        <v>2240.1799999999998</v>
      </c>
      <c r="K54" s="19">
        <v>15</v>
      </c>
      <c r="L54" s="3">
        <v>1822.0000110000005</v>
      </c>
      <c r="M54" s="3">
        <f t="shared" si="2"/>
        <v>-418.1799889999993</v>
      </c>
      <c r="N54" s="4">
        <v>15</v>
      </c>
      <c r="O54" s="22" t="str">
        <f t="shared" si="1"/>
        <v>da</v>
      </c>
      <c r="P54" s="2" t="s">
        <v>205</v>
      </c>
      <c r="Q54" s="10">
        <v>0</v>
      </c>
      <c r="R54" s="11" t="s">
        <v>200</v>
      </c>
      <c r="S54" s="11" t="s">
        <v>217</v>
      </c>
    </row>
    <row r="55" spans="1:19" ht="45" x14ac:dyDescent="0.25">
      <c r="A55" s="18">
        <v>54</v>
      </c>
      <c r="B55" s="2" t="s">
        <v>76</v>
      </c>
      <c r="C55" s="19">
        <v>1</v>
      </c>
      <c r="D55" s="5">
        <v>3149.79</v>
      </c>
      <c r="E55" s="1">
        <v>49</v>
      </c>
      <c r="F55" s="2" t="s">
        <v>64</v>
      </c>
      <c r="G55" s="21" t="s">
        <v>11</v>
      </c>
      <c r="H55" s="5">
        <v>477483.27</v>
      </c>
      <c r="I55" s="5">
        <v>470003.27</v>
      </c>
      <c r="J55" s="5">
        <v>4099.3500000000004</v>
      </c>
      <c r="K55" s="19">
        <v>49</v>
      </c>
      <c r="L55" s="3">
        <v>3149.791822000001</v>
      </c>
      <c r="M55" s="3">
        <f t="shared" si="2"/>
        <v>-949.55817799999932</v>
      </c>
      <c r="N55" s="4">
        <v>22</v>
      </c>
      <c r="O55" s="22" t="str">
        <f t="shared" si="1"/>
        <v>da</v>
      </c>
      <c r="P55" s="2" t="s">
        <v>205</v>
      </c>
      <c r="Q55" s="10">
        <v>0</v>
      </c>
      <c r="R55" s="11" t="s">
        <v>200</v>
      </c>
      <c r="S55" s="11" t="s">
        <v>217</v>
      </c>
    </row>
    <row r="56" spans="1:19" ht="30" x14ac:dyDescent="0.25">
      <c r="A56" s="18">
        <v>55</v>
      </c>
      <c r="B56" s="2" t="s">
        <v>77</v>
      </c>
      <c r="C56" s="19">
        <v>1</v>
      </c>
      <c r="D56" s="5">
        <v>36177.230000000003</v>
      </c>
      <c r="E56" s="1">
        <v>229</v>
      </c>
      <c r="F56" s="2" t="s">
        <v>78</v>
      </c>
      <c r="G56" s="21" t="s">
        <v>11</v>
      </c>
      <c r="H56" s="5">
        <v>3965124.2</v>
      </c>
      <c r="I56" s="5">
        <v>3965124.2</v>
      </c>
      <c r="J56" s="5">
        <v>34583.629999999997</v>
      </c>
      <c r="K56" s="19">
        <v>229</v>
      </c>
      <c r="L56" s="3">
        <v>36177.230575000125</v>
      </c>
      <c r="M56" s="3">
        <f t="shared" si="2"/>
        <v>1593.6005750001277</v>
      </c>
      <c r="N56" s="4">
        <v>113</v>
      </c>
      <c r="O56" s="22" t="str">
        <f t="shared" si="1"/>
        <v>da</v>
      </c>
      <c r="P56" s="2" t="s">
        <v>205</v>
      </c>
      <c r="Q56" s="10">
        <v>0</v>
      </c>
      <c r="R56" s="11" t="s">
        <v>212</v>
      </c>
      <c r="S56" s="11" t="s">
        <v>218</v>
      </c>
    </row>
    <row r="57" spans="1:19" ht="45" x14ac:dyDescent="0.25">
      <c r="A57" s="18">
        <v>56</v>
      </c>
      <c r="B57" s="2" t="s">
        <v>79</v>
      </c>
      <c r="C57" s="19">
        <v>1</v>
      </c>
      <c r="D57" s="5">
        <v>18152.66</v>
      </c>
      <c r="E57" s="1">
        <v>122</v>
      </c>
      <c r="F57" s="2" t="s">
        <v>14</v>
      </c>
      <c r="G57" s="21" t="s">
        <v>15</v>
      </c>
      <c r="H57" s="5">
        <v>12557.35</v>
      </c>
      <c r="I57" s="5">
        <v>12557.35</v>
      </c>
      <c r="J57" s="5">
        <v>12557.35</v>
      </c>
      <c r="K57" s="19">
        <v>81</v>
      </c>
      <c r="L57" s="3">
        <v>12370.690032999997</v>
      </c>
      <c r="M57" s="3">
        <f t="shared" si="2"/>
        <v>-186.65996700000323</v>
      </c>
      <c r="N57" s="4">
        <v>29</v>
      </c>
      <c r="O57" s="22" t="str">
        <f t="shared" si="1"/>
        <v>ne</v>
      </c>
      <c r="P57" s="2" t="s">
        <v>205</v>
      </c>
      <c r="Q57" s="10">
        <v>0</v>
      </c>
      <c r="R57" s="11" t="s">
        <v>200</v>
      </c>
      <c r="S57" s="11" t="s">
        <v>217</v>
      </c>
    </row>
    <row r="58" spans="1:19" ht="45" x14ac:dyDescent="0.25">
      <c r="A58" s="18">
        <v>57</v>
      </c>
      <c r="B58" s="2" t="s">
        <v>80</v>
      </c>
      <c r="C58" s="19">
        <v>1</v>
      </c>
      <c r="D58" s="5">
        <v>3743.92</v>
      </c>
      <c r="E58" s="1">
        <v>1</v>
      </c>
      <c r="F58" s="2" t="s">
        <v>224</v>
      </c>
      <c r="G58" s="21" t="s">
        <v>15</v>
      </c>
      <c r="H58" s="5">
        <v>5050</v>
      </c>
      <c r="I58" s="5">
        <v>5050</v>
      </c>
      <c r="J58" s="5">
        <v>5050</v>
      </c>
      <c r="K58" s="19">
        <v>1</v>
      </c>
      <c r="L58" s="3">
        <v>3743.9244669999998</v>
      </c>
      <c r="M58" s="3">
        <f t="shared" si="2"/>
        <v>-1306.0755330000002</v>
      </c>
      <c r="N58" s="4">
        <v>1</v>
      </c>
      <c r="O58" s="22" t="str">
        <f t="shared" si="1"/>
        <v>da</v>
      </c>
      <c r="P58" s="2" t="s">
        <v>205</v>
      </c>
      <c r="Q58" s="10">
        <v>0</v>
      </c>
      <c r="R58" s="11" t="s">
        <v>200</v>
      </c>
      <c r="S58" s="11" t="s">
        <v>217</v>
      </c>
    </row>
    <row r="59" spans="1:19" ht="45" x14ac:dyDescent="0.25">
      <c r="A59" s="18">
        <v>58</v>
      </c>
      <c r="B59" s="2" t="s">
        <v>80</v>
      </c>
      <c r="C59" s="19">
        <v>2</v>
      </c>
      <c r="D59" s="5">
        <v>3743.92</v>
      </c>
      <c r="E59" s="1">
        <v>1</v>
      </c>
      <c r="F59" s="2" t="s">
        <v>225</v>
      </c>
      <c r="G59" s="21" t="s">
        <v>11</v>
      </c>
      <c r="H59" s="5">
        <v>538000</v>
      </c>
      <c r="I59" s="5">
        <v>538000</v>
      </c>
      <c r="J59" s="5">
        <v>4692.41</v>
      </c>
      <c r="K59" s="19">
        <v>1</v>
      </c>
      <c r="L59" s="3">
        <v>3743.9244669999998</v>
      </c>
      <c r="M59" s="3">
        <f t="shared" si="2"/>
        <v>-948.48553300000003</v>
      </c>
      <c r="N59" s="4">
        <v>1</v>
      </c>
      <c r="O59" s="22" t="str">
        <f t="shared" si="1"/>
        <v>da</v>
      </c>
      <c r="P59" s="2" t="s">
        <v>205</v>
      </c>
      <c r="Q59" s="10">
        <v>0</v>
      </c>
      <c r="R59" s="11" t="s">
        <v>200</v>
      </c>
      <c r="S59" s="11" t="s">
        <v>217</v>
      </c>
    </row>
    <row r="60" spans="1:19" ht="30" x14ac:dyDescent="0.25">
      <c r="A60" s="18">
        <v>59</v>
      </c>
      <c r="B60" s="2" t="s">
        <v>81</v>
      </c>
      <c r="C60" s="19">
        <v>1</v>
      </c>
      <c r="D60" s="5">
        <v>11482.08</v>
      </c>
      <c r="E60" s="1">
        <v>33</v>
      </c>
      <c r="F60" s="2" t="s">
        <v>82</v>
      </c>
      <c r="G60" s="21" t="s">
        <v>15</v>
      </c>
      <c r="H60" s="5">
        <v>9825.67</v>
      </c>
      <c r="I60" s="5">
        <v>9825.67</v>
      </c>
      <c r="J60" s="5">
        <v>9825.67</v>
      </c>
      <c r="K60" s="19">
        <v>31</v>
      </c>
      <c r="L60" s="3">
        <v>9907.447704000002</v>
      </c>
      <c r="M60" s="3">
        <f t="shared" si="2"/>
        <v>81.777704000001904</v>
      </c>
      <c r="N60" s="4">
        <v>20</v>
      </c>
      <c r="O60" s="22" t="str">
        <f t="shared" si="1"/>
        <v>ne</v>
      </c>
      <c r="P60" s="2" t="s">
        <v>205</v>
      </c>
      <c r="Q60" s="10">
        <v>0</v>
      </c>
      <c r="R60" s="11" t="s">
        <v>212</v>
      </c>
      <c r="S60" s="11" t="s">
        <v>218</v>
      </c>
    </row>
    <row r="61" spans="1:19" ht="45" x14ac:dyDescent="0.25">
      <c r="A61" s="18">
        <v>60</v>
      </c>
      <c r="B61" s="2" t="s">
        <v>83</v>
      </c>
      <c r="C61" s="19">
        <v>1</v>
      </c>
      <c r="D61" s="5">
        <v>982.97</v>
      </c>
      <c r="E61" s="1">
        <v>5</v>
      </c>
      <c r="F61" s="2" t="s">
        <v>82</v>
      </c>
      <c r="G61" s="21" t="s">
        <v>15</v>
      </c>
      <c r="H61" s="5">
        <v>1518</v>
      </c>
      <c r="I61" s="5">
        <v>1518</v>
      </c>
      <c r="J61" s="5">
        <v>1518</v>
      </c>
      <c r="K61" s="19">
        <v>5</v>
      </c>
      <c r="L61" s="3">
        <v>982.97153600000001</v>
      </c>
      <c r="M61" s="3">
        <f t="shared" si="2"/>
        <v>-535.02846399999999</v>
      </c>
      <c r="N61" s="4">
        <v>3</v>
      </c>
      <c r="O61" s="22" t="str">
        <f t="shared" si="1"/>
        <v>da</v>
      </c>
      <c r="P61" s="2" t="s">
        <v>205</v>
      </c>
      <c r="Q61" s="10">
        <v>0</v>
      </c>
      <c r="R61" s="11" t="s">
        <v>200</v>
      </c>
      <c r="S61" s="11" t="s">
        <v>217</v>
      </c>
    </row>
    <row r="62" spans="1:19" ht="45" x14ac:dyDescent="0.25">
      <c r="A62" s="18">
        <v>61</v>
      </c>
      <c r="B62" s="2" t="s">
        <v>83</v>
      </c>
      <c r="C62" s="19">
        <v>2</v>
      </c>
      <c r="D62" s="5">
        <v>982.97</v>
      </c>
      <c r="E62" s="1">
        <v>5</v>
      </c>
      <c r="F62" s="2" t="s">
        <v>14</v>
      </c>
      <c r="G62" s="21" t="s">
        <v>15</v>
      </c>
      <c r="H62" s="5">
        <v>1233.01</v>
      </c>
      <c r="I62" s="5">
        <v>1232.93</v>
      </c>
      <c r="J62" s="5">
        <v>1232.93</v>
      </c>
      <c r="K62" s="19">
        <v>5</v>
      </c>
      <c r="L62" s="3">
        <v>982.97153600000001</v>
      </c>
      <c r="M62" s="3">
        <f t="shared" si="2"/>
        <v>-249.95846400000005</v>
      </c>
      <c r="N62" s="4">
        <v>1</v>
      </c>
      <c r="O62" s="22" t="str">
        <f t="shared" si="1"/>
        <v>da</v>
      </c>
      <c r="P62" s="2" t="s">
        <v>205</v>
      </c>
      <c r="Q62" s="10">
        <v>0</v>
      </c>
      <c r="R62" s="11" t="s">
        <v>200</v>
      </c>
      <c r="S62" s="11" t="s">
        <v>217</v>
      </c>
    </row>
    <row r="63" spans="1:19" ht="45" x14ac:dyDescent="0.25">
      <c r="A63" s="18">
        <v>62</v>
      </c>
      <c r="B63" s="2" t="s">
        <v>83</v>
      </c>
      <c r="C63" s="19">
        <v>3</v>
      </c>
      <c r="D63" s="5">
        <v>982.97</v>
      </c>
      <c r="E63" s="1">
        <v>5</v>
      </c>
      <c r="F63" s="2" t="s">
        <v>28</v>
      </c>
      <c r="G63" s="21" t="s">
        <v>11</v>
      </c>
      <c r="H63" s="5">
        <v>122870.04</v>
      </c>
      <c r="I63" s="5">
        <v>122870.39999999999</v>
      </c>
      <c r="J63" s="5">
        <v>1071.67</v>
      </c>
      <c r="K63" s="19">
        <v>5</v>
      </c>
      <c r="L63" s="3">
        <v>982.97153600000001</v>
      </c>
      <c r="M63" s="3">
        <f t="shared" si="2"/>
        <v>-88.698464000000058</v>
      </c>
      <c r="N63" s="4">
        <v>1</v>
      </c>
      <c r="O63" s="22" t="str">
        <f t="shared" si="1"/>
        <v>da</v>
      </c>
      <c r="P63" s="2" t="s">
        <v>205</v>
      </c>
      <c r="Q63" s="10">
        <v>0</v>
      </c>
      <c r="R63" s="11" t="s">
        <v>200</v>
      </c>
      <c r="S63" s="11" t="s">
        <v>217</v>
      </c>
    </row>
    <row r="64" spans="1:19" ht="30" x14ac:dyDescent="0.25">
      <c r="A64" s="18">
        <v>63</v>
      </c>
      <c r="B64" s="2" t="s">
        <v>84</v>
      </c>
      <c r="C64" s="19">
        <v>1</v>
      </c>
      <c r="D64" s="5">
        <v>2881.57</v>
      </c>
      <c r="E64" s="1">
        <v>17</v>
      </c>
      <c r="F64" s="2" t="s">
        <v>24</v>
      </c>
      <c r="G64" s="21" t="s">
        <v>15</v>
      </c>
      <c r="H64" s="5">
        <v>2613.39</v>
      </c>
      <c r="I64" s="5">
        <v>2613.39</v>
      </c>
      <c r="J64" s="5">
        <v>2613.39</v>
      </c>
      <c r="K64" s="19">
        <v>17</v>
      </c>
      <c r="L64" s="3">
        <v>2881.5702230000002</v>
      </c>
      <c r="M64" s="3">
        <f t="shared" si="2"/>
        <v>268.1802230000003</v>
      </c>
      <c r="N64" s="4">
        <v>9</v>
      </c>
      <c r="O64" s="22" t="str">
        <f t="shared" si="1"/>
        <v>da</v>
      </c>
      <c r="P64" s="2" t="s">
        <v>205</v>
      </c>
      <c r="Q64" s="10">
        <v>0</v>
      </c>
      <c r="R64" s="11" t="s">
        <v>212</v>
      </c>
      <c r="S64" s="11" t="s">
        <v>218</v>
      </c>
    </row>
    <row r="65" spans="1:19" ht="75" x14ac:dyDescent="0.25">
      <c r="A65" s="18">
        <v>64</v>
      </c>
      <c r="B65" s="2" t="s">
        <v>85</v>
      </c>
      <c r="C65" s="19">
        <v>1</v>
      </c>
      <c r="D65" s="5">
        <v>836</v>
      </c>
      <c r="E65" s="1">
        <v>5</v>
      </c>
      <c r="F65" s="2" t="s">
        <v>10</v>
      </c>
      <c r="G65" s="21" t="s">
        <v>11</v>
      </c>
      <c r="H65" s="5">
        <v>87660.91</v>
      </c>
      <c r="I65" s="5">
        <v>87660.91</v>
      </c>
      <c r="J65" s="5">
        <v>764.57</v>
      </c>
      <c r="K65" s="19">
        <v>5</v>
      </c>
      <c r="L65" s="3">
        <v>835.99999600000001</v>
      </c>
      <c r="M65" s="3">
        <f t="shared" si="2"/>
        <v>71.42999599999996</v>
      </c>
      <c r="N65" s="4">
        <v>1</v>
      </c>
      <c r="O65" s="22" t="str">
        <f t="shared" si="1"/>
        <v>da</v>
      </c>
      <c r="P65" s="2" t="s">
        <v>198</v>
      </c>
      <c r="Q65" s="11" t="s">
        <v>199</v>
      </c>
      <c r="R65" s="11" t="s">
        <v>212</v>
      </c>
      <c r="S65" s="11" t="s">
        <v>219</v>
      </c>
    </row>
    <row r="66" spans="1:19" x14ac:dyDescent="0.25">
      <c r="A66" s="18">
        <v>65</v>
      </c>
      <c r="B66" s="2" t="s">
        <v>85</v>
      </c>
      <c r="C66" s="19">
        <v>2</v>
      </c>
      <c r="D66" s="5">
        <v>836</v>
      </c>
      <c r="E66" s="1">
        <v>5</v>
      </c>
      <c r="F66" s="2" t="s">
        <v>82</v>
      </c>
      <c r="G66" s="21" t="s">
        <v>15</v>
      </c>
      <c r="H66" s="7">
        <v>757.22</v>
      </c>
      <c r="I66" s="5">
        <v>757.2</v>
      </c>
      <c r="J66" s="5">
        <v>757.2</v>
      </c>
      <c r="K66" s="19">
        <v>5</v>
      </c>
      <c r="L66" s="3">
        <v>835.99999600000001</v>
      </c>
      <c r="M66" s="3">
        <f t="shared" ref="M66:M67" si="3">SUM(L66)-J66</f>
        <v>78.799995999999965</v>
      </c>
      <c r="N66" s="4">
        <v>1</v>
      </c>
      <c r="O66" s="22" t="str">
        <f t="shared" si="1"/>
        <v>da</v>
      </c>
      <c r="P66" s="2" t="s">
        <v>205</v>
      </c>
      <c r="Q66" s="10">
        <v>0</v>
      </c>
      <c r="R66" s="11" t="s">
        <v>212</v>
      </c>
      <c r="S66" s="11" t="s">
        <v>219</v>
      </c>
    </row>
    <row r="67" spans="1:19" ht="45" x14ac:dyDescent="0.25">
      <c r="A67" s="18">
        <v>66</v>
      </c>
      <c r="B67" s="2" t="s">
        <v>85</v>
      </c>
      <c r="C67" s="19">
        <v>3</v>
      </c>
      <c r="D67" s="5">
        <v>836</v>
      </c>
      <c r="E67" s="1">
        <v>5</v>
      </c>
      <c r="F67" s="2" t="s">
        <v>221</v>
      </c>
      <c r="G67" s="21" t="s">
        <v>15</v>
      </c>
      <c r="H67" s="7">
        <v>715</v>
      </c>
      <c r="I67" s="5">
        <v>715</v>
      </c>
      <c r="J67" s="5">
        <v>715</v>
      </c>
      <c r="K67" s="19">
        <v>5</v>
      </c>
      <c r="L67" s="3">
        <v>835.99999600000001</v>
      </c>
      <c r="M67" s="3">
        <f t="shared" si="3"/>
        <v>120.99999600000001</v>
      </c>
      <c r="N67" s="4">
        <v>1</v>
      </c>
      <c r="O67" s="22" t="str">
        <f t="shared" si="1"/>
        <v>da</v>
      </c>
      <c r="P67" s="2" t="s">
        <v>205</v>
      </c>
      <c r="Q67" s="10">
        <v>0</v>
      </c>
      <c r="R67" s="11" t="s">
        <v>212</v>
      </c>
      <c r="S67" s="11" t="s">
        <v>218</v>
      </c>
    </row>
    <row r="68" spans="1:19" x14ac:dyDescent="0.25">
      <c r="A68" s="18">
        <v>67</v>
      </c>
      <c r="B68" s="2" t="s">
        <v>86</v>
      </c>
      <c r="C68" s="19">
        <v>1</v>
      </c>
      <c r="D68" s="5">
        <v>1692.82</v>
      </c>
      <c r="E68" s="1">
        <v>7</v>
      </c>
      <c r="F68" s="2" t="s">
        <v>8</v>
      </c>
      <c r="G68" s="21" t="s">
        <v>8</v>
      </c>
      <c r="H68" s="7">
        <v>0</v>
      </c>
      <c r="I68" s="5">
        <v>0</v>
      </c>
      <c r="J68" s="5">
        <v>0</v>
      </c>
      <c r="K68" s="19">
        <v>0</v>
      </c>
      <c r="L68" s="3">
        <v>0</v>
      </c>
      <c r="M68" s="3">
        <f t="shared" ref="M68:M131" si="4">SUM(L68)-J68</f>
        <v>0</v>
      </c>
      <c r="N68" s="4">
        <v>0</v>
      </c>
      <c r="O68" s="22" t="str">
        <f t="shared" ref="O68:O131" si="5">IF(E68-K68&gt;0,"ne","da")</f>
        <v>ne</v>
      </c>
      <c r="P68" s="2" t="s">
        <v>8</v>
      </c>
      <c r="Q68" s="10" t="s">
        <v>8</v>
      </c>
      <c r="R68" s="11" t="s">
        <v>8</v>
      </c>
      <c r="S68" s="11" t="s">
        <v>220</v>
      </c>
    </row>
    <row r="69" spans="1:19" ht="45" x14ac:dyDescent="0.25">
      <c r="A69" s="18">
        <v>68</v>
      </c>
      <c r="B69" s="2" t="s">
        <v>87</v>
      </c>
      <c r="C69" s="19">
        <v>1</v>
      </c>
      <c r="D69" s="5">
        <v>3171.96</v>
      </c>
      <c r="E69" s="1">
        <v>47</v>
      </c>
      <c r="F69" s="2" t="s">
        <v>26</v>
      </c>
      <c r="G69" s="21" t="s">
        <v>15</v>
      </c>
      <c r="H69" s="5">
        <v>3347.5</v>
      </c>
      <c r="I69" s="5">
        <v>3347.5</v>
      </c>
      <c r="J69" s="5">
        <v>3347.5</v>
      </c>
      <c r="K69" s="19">
        <v>47</v>
      </c>
      <c r="L69" s="3">
        <v>3171.9587459999993</v>
      </c>
      <c r="M69" s="3">
        <f t="shared" si="4"/>
        <v>-175.54125400000066</v>
      </c>
      <c r="N69" s="4">
        <v>23</v>
      </c>
      <c r="O69" s="22" t="str">
        <f t="shared" si="5"/>
        <v>da</v>
      </c>
      <c r="P69" s="2" t="s">
        <v>205</v>
      </c>
      <c r="Q69" s="10">
        <v>0</v>
      </c>
      <c r="R69" s="11" t="s">
        <v>200</v>
      </c>
      <c r="S69" s="11" t="s">
        <v>217</v>
      </c>
    </row>
    <row r="70" spans="1:19" x14ac:dyDescent="0.25">
      <c r="A70" s="18">
        <v>69</v>
      </c>
      <c r="B70" s="2" t="s">
        <v>88</v>
      </c>
      <c r="C70" s="19">
        <v>1</v>
      </c>
      <c r="D70" s="5">
        <v>5772.88</v>
      </c>
      <c r="E70" s="1">
        <v>20</v>
      </c>
      <c r="F70" s="2" t="s">
        <v>89</v>
      </c>
      <c r="G70" s="21" t="s">
        <v>15</v>
      </c>
      <c r="H70" s="5">
        <v>4686.5</v>
      </c>
      <c r="I70" s="5">
        <v>4686.5</v>
      </c>
      <c r="J70" s="5">
        <v>4686.5</v>
      </c>
      <c r="K70" s="19">
        <v>20</v>
      </c>
      <c r="L70" s="3">
        <v>5772.8848470000012</v>
      </c>
      <c r="M70" s="3">
        <f t="shared" si="4"/>
        <v>1086.3848470000012</v>
      </c>
      <c r="N70" s="4">
        <v>13</v>
      </c>
      <c r="O70" s="22" t="str">
        <f t="shared" si="5"/>
        <v>da</v>
      </c>
      <c r="P70" s="2" t="s">
        <v>205</v>
      </c>
      <c r="Q70" s="10">
        <v>0</v>
      </c>
      <c r="R70" s="11" t="s">
        <v>212</v>
      </c>
      <c r="S70" s="11" t="s">
        <v>218</v>
      </c>
    </row>
    <row r="71" spans="1:19" ht="45" x14ac:dyDescent="0.25">
      <c r="A71" s="18">
        <v>70</v>
      </c>
      <c r="B71" s="2" t="s">
        <v>90</v>
      </c>
      <c r="C71" s="19">
        <v>1</v>
      </c>
      <c r="D71" s="5">
        <v>1293.3399999999999</v>
      </c>
      <c r="E71" s="1">
        <v>11</v>
      </c>
      <c r="F71" s="2" t="s">
        <v>91</v>
      </c>
      <c r="G71" s="21" t="s">
        <v>11</v>
      </c>
      <c r="H71" s="5">
        <v>177302</v>
      </c>
      <c r="I71" s="5">
        <v>177302</v>
      </c>
      <c r="J71" s="5">
        <v>1546.42</v>
      </c>
      <c r="K71" s="19">
        <v>11</v>
      </c>
      <c r="L71" s="3">
        <v>1293.3386719999999</v>
      </c>
      <c r="M71" s="3">
        <f t="shared" si="4"/>
        <v>-253.08132800000021</v>
      </c>
      <c r="N71" s="4">
        <v>6</v>
      </c>
      <c r="O71" s="22" t="str">
        <f t="shared" si="5"/>
        <v>da</v>
      </c>
      <c r="P71" s="2" t="s">
        <v>205</v>
      </c>
      <c r="Q71" s="10">
        <v>0</v>
      </c>
      <c r="R71" s="11" t="s">
        <v>200</v>
      </c>
      <c r="S71" s="11" t="s">
        <v>217</v>
      </c>
    </row>
    <row r="72" spans="1:19" ht="75" x14ac:dyDescent="0.25">
      <c r="A72" s="18">
        <v>71</v>
      </c>
      <c r="B72" s="2" t="s">
        <v>92</v>
      </c>
      <c r="C72" s="19">
        <v>1</v>
      </c>
      <c r="D72" s="5">
        <v>10102.620000000001</v>
      </c>
      <c r="E72" s="1">
        <v>8</v>
      </c>
      <c r="F72" s="2" t="s">
        <v>10</v>
      </c>
      <c r="G72" s="21" t="s">
        <v>11</v>
      </c>
      <c r="H72" s="5">
        <v>1622914.9</v>
      </c>
      <c r="I72" s="5">
        <v>1622914.9</v>
      </c>
      <c r="J72" s="5">
        <v>14154.99</v>
      </c>
      <c r="K72" s="19">
        <v>8</v>
      </c>
      <c r="L72" s="3">
        <v>10102.623012</v>
      </c>
      <c r="M72" s="3">
        <f t="shared" si="4"/>
        <v>-4052.3669879999998</v>
      </c>
      <c r="N72" s="4">
        <v>6</v>
      </c>
      <c r="O72" s="22" t="str">
        <f t="shared" si="5"/>
        <v>da</v>
      </c>
      <c r="P72" s="2" t="s">
        <v>198</v>
      </c>
      <c r="Q72" s="11" t="s">
        <v>199</v>
      </c>
      <c r="R72" s="11" t="s">
        <v>200</v>
      </c>
      <c r="S72" s="11" t="s">
        <v>217</v>
      </c>
    </row>
    <row r="73" spans="1:19" ht="45" x14ac:dyDescent="0.25">
      <c r="A73" s="18">
        <v>72</v>
      </c>
      <c r="B73" s="2" t="s">
        <v>92</v>
      </c>
      <c r="C73" s="19">
        <v>2</v>
      </c>
      <c r="D73" s="5">
        <v>10102.620000000001</v>
      </c>
      <c r="E73" s="1">
        <v>8</v>
      </c>
      <c r="F73" s="2" t="s">
        <v>224</v>
      </c>
      <c r="G73" s="21" t="s">
        <v>15</v>
      </c>
      <c r="H73" s="5">
        <v>12670</v>
      </c>
      <c r="I73" s="5">
        <v>12670</v>
      </c>
      <c r="J73" s="5">
        <v>12670</v>
      </c>
      <c r="K73" s="19">
        <v>8</v>
      </c>
      <c r="L73" s="3">
        <v>10102.623012</v>
      </c>
      <c r="M73" s="3">
        <f t="shared" si="4"/>
        <v>-2567.376988</v>
      </c>
      <c r="N73" s="4">
        <v>5</v>
      </c>
      <c r="O73" s="22" t="str">
        <f t="shared" si="5"/>
        <v>da</v>
      </c>
      <c r="P73" s="2" t="s">
        <v>205</v>
      </c>
      <c r="Q73" s="10">
        <v>0</v>
      </c>
      <c r="R73" s="11" t="s">
        <v>200</v>
      </c>
      <c r="S73" s="11" t="s">
        <v>217</v>
      </c>
    </row>
    <row r="74" spans="1:19" x14ac:dyDescent="0.25">
      <c r="A74" s="18">
        <v>73</v>
      </c>
      <c r="B74" s="2" t="s">
        <v>93</v>
      </c>
      <c r="C74" s="19">
        <v>1</v>
      </c>
      <c r="D74" s="5">
        <v>1036.79</v>
      </c>
      <c r="E74" s="1">
        <v>3</v>
      </c>
      <c r="F74" s="2" t="s">
        <v>28</v>
      </c>
      <c r="G74" s="21" t="s">
        <v>11</v>
      </c>
      <c r="H74" s="5">
        <v>89980</v>
      </c>
      <c r="I74" s="5">
        <v>89980</v>
      </c>
      <c r="J74" s="5">
        <v>784.8</v>
      </c>
      <c r="K74" s="19">
        <v>3</v>
      </c>
      <c r="L74" s="3">
        <v>1036.79042</v>
      </c>
      <c r="M74" s="3">
        <f t="shared" si="4"/>
        <v>251.99042000000009</v>
      </c>
      <c r="N74" s="4">
        <v>0</v>
      </c>
      <c r="O74" s="22" t="str">
        <f t="shared" si="5"/>
        <v>da</v>
      </c>
      <c r="P74" s="2" t="s">
        <v>205</v>
      </c>
      <c r="Q74" s="10">
        <v>0</v>
      </c>
      <c r="R74" s="11" t="s">
        <v>212</v>
      </c>
      <c r="S74" s="11" t="s">
        <v>218</v>
      </c>
    </row>
    <row r="75" spans="1:19" x14ac:dyDescent="0.25">
      <c r="A75" s="18">
        <v>74</v>
      </c>
      <c r="B75" s="2" t="s">
        <v>94</v>
      </c>
      <c r="C75" s="19">
        <v>1</v>
      </c>
      <c r="D75" s="5">
        <v>12297.37</v>
      </c>
      <c r="E75" s="1">
        <v>10</v>
      </c>
      <c r="F75" s="2" t="s">
        <v>28</v>
      </c>
      <c r="G75" s="21" t="s">
        <v>11</v>
      </c>
      <c r="H75" s="5">
        <v>1254112.5</v>
      </c>
      <c r="I75" s="5">
        <v>1254112.5</v>
      </c>
      <c r="J75" s="5">
        <v>10938.31</v>
      </c>
      <c r="K75" s="19">
        <v>10</v>
      </c>
      <c r="L75" s="3">
        <v>12297.373747</v>
      </c>
      <c r="M75" s="3">
        <f t="shared" si="4"/>
        <v>1359.0637470000001</v>
      </c>
      <c r="N75" s="4">
        <v>1</v>
      </c>
      <c r="O75" s="22" t="str">
        <f t="shared" si="5"/>
        <v>da</v>
      </c>
      <c r="P75" s="2" t="s">
        <v>205</v>
      </c>
      <c r="Q75" s="10">
        <v>0</v>
      </c>
      <c r="R75" s="11" t="s">
        <v>212</v>
      </c>
      <c r="S75" s="11" t="s">
        <v>218</v>
      </c>
    </row>
    <row r="76" spans="1:19" ht="45" x14ac:dyDescent="0.25">
      <c r="A76" s="18">
        <v>75</v>
      </c>
      <c r="B76" s="2" t="s">
        <v>95</v>
      </c>
      <c r="C76" s="19">
        <v>1</v>
      </c>
      <c r="D76" s="5">
        <v>324.58999999999997</v>
      </c>
      <c r="E76" s="1">
        <v>15</v>
      </c>
      <c r="F76" s="2" t="s">
        <v>26</v>
      </c>
      <c r="G76" s="21" t="s">
        <v>11</v>
      </c>
      <c r="H76" s="5">
        <v>50760</v>
      </c>
      <c r="I76" s="5">
        <v>50760</v>
      </c>
      <c r="J76" s="5">
        <v>442.96</v>
      </c>
      <c r="K76" s="19">
        <v>15</v>
      </c>
      <c r="L76" s="3">
        <v>324.59384999999997</v>
      </c>
      <c r="M76" s="3">
        <f t="shared" si="4"/>
        <v>-118.36615</v>
      </c>
      <c r="N76" s="4">
        <v>4</v>
      </c>
      <c r="O76" s="22" t="str">
        <f t="shared" si="5"/>
        <v>da</v>
      </c>
      <c r="P76" s="2" t="s">
        <v>205</v>
      </c>
      <c r="Q76" s="10">
        <v>0</v>
      </c>
      <c r="R76" s="11" t="s">
        <v>200</v>
      </c>
      <c r="S76" s="11" t="s">
        <v>217</v>
      </c>
    </row>
    <row r="77" spans="1:19" ht="45" x14ac:dyDescent="0.25">
      <c r="A77" s="18">
        <v>76</v>
      </c>
      <c r="B77" s="2" t="s">
        <v>96</v>
      </c>
      <c r="C77" s="19">
        <v>1</v>
      </c>
      <c r="D77" s="5">
        <v>1138.76</v>
      </c>
      <c r="E77" s="1">
        <v>1</v>
      </c>
      <c r="F77" s="2" t="s">
        <v>8</v>
      </c>
      <c r="G77" s="21" t="s">
        <v>8</v>
      </c>
      <c r="H77" s="7">
        <v>0</v>
      </c>
      <c r="I77" s="5">
        <v>0</v>
      </c>
      <c r="J77" s="5">
        <v>0</v>
      </c>
      <c r="K77" s="19">
        <v>0</v>
      </c>
      <c r="L77" s="3">
        <v>0</v>
      </c>
      <c r="M77" s="3">
        <f t="shared" si="4"/>
        <v>0</v>
      </c>
      <c r="N77" s="4">
        <v>0</v>
      </c>
      <c r="O77" s="22" t="str">
        <f t="shared" si="5"/>
        <v>ne</v>
      </c>
      <c r="P77" s="2" t="s">
        <v>8</v>
      </c>
      <c r="Q77" s="10" t="s">
        <v>8</v>
      </c>
      <c r="R77" s="11" t="s">
        <v>8</v>
      </c>
      <c r="S77" s="11" t="s">
        <v>220</v>
      </c>
    </row>
    <row r="78" spans="1:19" x14ac:dyDescent="0.25">
      <c r="A78" s="18">
        <v>77</v>
      </c>
      <c r="B78" s="2" t="s">
        <v>97</v>
      </c>
      <c r="C78" s="19">
        <v>1</v>
      </c>
      <c r="D78" s="5">
        <v>12687.28</v>
      </c>
      <c r="E78" s="1">
        <v>18</v>
      </c>
      <c r="F78" s="2" t="s">
        <v>14</v>
      </c>
      <c r="G78" s="21" t="s">
        <v>15</v>
      </c>
      <c r="H78" s="5">
        <v>10882</v>
      </c>
      <c r="I78" s="5">
        <v>10882</v>
      </c>
      <c r="J78" s="5">
        <v>10882</v>
      </c>
      <c r="K78" s="19">
        <v>18</v>
      </c>
      <c r="L78" s="3">
        <v>12687.277490999999</v>
      </c>
      <c r="M78" s="3">
        <f t="shared" si="4"/>
        <v>1805.2774909999989</v>
      </c>
      <c r="N78" s="4">
        <v>3</v>
      </c>
      <c r="O78" s="22" t="str">
        <f t="shared" si="5"/>
        <v>da</v>
      </c>
      <c r="P78" s="2" t="s">
        <v>205</v>
      </c>
      <c r="Q78" s="10">
        <v>0</v>
      </c>
      <c r="R78" s="11" t="s">
        <v>212</v>
      </c>
      <c r="S78" s="11" t="s">
        <v>218</v>
      </c>
    </row>
    <row r="79" spans="1:19" x14ac:dyDescent="0.25">
      <c r="A79" s="18">
        <v>78</v>
      </c>
      <c r="B79" s="2" t="s">
        <v>97</v>
      </c>
      <c r="C79" s="19">
        <v>2</v>
      </c>
      <c r="D79" s="5">
        <v>12687.28</v>
      </c>
      <c r="E79" s="1">
        <v>18</v>
      </c>
      <c r="F79" s="2" t="s">
        <v>28</v>
      </c>
      <c r="G79" s="21" t="s">
        <v>15</v>
      </c>
      <c r="H79" s="5">
        <v>10997</v>
      </c>
      <c r="I79" s="5">
        <v>10997</v>
      </c>
      <c r="J79" s="5">
        <v>10997</v>
      </c>
      <c r="K79" s="19">
        <v>18</v>
      </c>
      <c r="L79" s="3">
        <v>12687.277490999999</v>
      </c>
      <c r="M79" s="3">
        <f t="shared" si="4"/>
        <v>1690.2774909999989</v>
      </c>
      <c r="N79" s="4">
        <v>1</v>
      </c>
      <c r="O79" s="22" t="str">
        <f t="shared" si="5"/>
        <v>da</v>
      </c>
      <c r="P79" s="2" t="s">
        <v>205</v>
      </c>
      <c r="Q79" s="10">
        <v>0</v>
      </c>
      <c r="R79" s="11" t="s">
        <v>212</v>
      </c>
      <c r="S79" s="11" t="s">
        <v>219</v>
      </c>
    </row>
    <row r="80" spans="1:19" ht="45" x14ac:dyDescent="0.25">
      <c r="A80" s="18">
        <v>79</v>
      </c>
      <c r="B80" s="2" t="s">
        <v>97</v>
      </c>
      <c r="C80" s="19">
        <v>3</v>
      </c>
      <c r="D80" s="5">
        <v>12687.28</v>
      </c>
      <c r="E80" s="1">
        <v>18</v>
      </c>
      <c r="F80" s="2" t="s">
        <v>223</v>
      </c>
      <c r="G80" s="21" t="s">
        <v>15</v>
      </c>
      <c r="H80" s="5">
        <v>11491.85</v>
      </c>
      <c r="I80" s="5">
        <v>11491.85</v>
      </c>
      <c r="J80" s="5">
        <v>11491.85</v>
      </c>
      <c r="K80" s="19">
        <v>18</v>
      </c>
      <c r="L80" s="3">
        <v>12687.277490999999</v>
      </c>
      <c r="M80" s="3">
        <f t="shared" si="4"/>
        <v>1195.4274909999986</v>
      </c>
      <c r="N80" s="4">
        <v>4</v>
      </c>
      <c r="O80" s="22" t="str">
        <f t="shared" si="5"/>
        <v>da</v>
      </c>
      <c r="P80" s="2" t="s">
        <v>198</v>
      </c>
      <c r="Q80" s="11" t="s">
        <v>207</v>
      </c>
      <c r="R80" s="11" t="s">
        <v>212</v>
      </c>
      <c r="S80" s="11" t="s">
        <v>219</v>
      </c>
    </row>
    <row r="81" spans="1:19" ht="45" x14ac:dyDescent="0.25">
      <c r="A81" s="18">
        <v>80</v>
      </c>
      <c r="B81" s="2" t="s">
        <v>99</v>
      </c>
      <c r="C81" s="19">
        <v>1</v>
      </c>
      <c r="D81" s="5">
        <v>11410.58</v>
      </c>
      <c r="E81" s="1">
        <v>70</v>
      </c>
      <c r="F81" s="2" t="s">
        <v>24</v>
      </c>
      <c r="G81" s="21" t="s">
        <v>15</v>
      </c>
      <c r="H81" s="5">
        <v>16136.1</v>
      </c>
      <c r="I81" s="5">
        <v>16136.1</v>
      </c>
      <c r="J81" s="5">
        <v>16136.1</v>
      </c>
      <c r="K81" s="19">
        <v>70</v>
      </c>
      <c r="L81" s="3">
        <v>11410.577104000002</v>
      </c>
      <c r="M81" s="3">
        <f t="shared" si="4"/>
        <v>-4725.5228959999986</v>
      </c>
      <c r="N81" s="4">
        <v>38</v>
      </c>
      <c r="O81" s="22" t="str">
        <f t="shared" si="5"/>
        <v>da</v>
      </c>
      <c r="P81" s="2" t="s">
        <v>205</v>
      </c>
      <c r="Q81" s="10">
        <v>0</v>
      </c>
      <c r="R81" s="11" t="s">
        <v>200</v>
      </c>
      <c r="S81" s="11" t="s">
        <v>217</v>
      </c>
    </row>
    <row r="82" spans="1:19" ht="45" x14ac:dyDescent="0.25">
      <c r="A82" s="18">
        <v>81</v>
      </c>
      <c r="B82" s="2" t="s">
        <v>100</v>
      </c>
      <c r="C82" s="19">
        <v>1</v>
      </c>
      <c r="D82" s="5">
        <v>694.08</v>
      </c>
      <c r="E82" s="1">
        <v>1</v>
      </c>
      <c r="F82" s="2" t="s">
        <v>49</v>
      </c>
      <c r="G82" s="21" t="s">
        <v>15</v>
      </c>
      <c r="H82" s="5">
        <v>1433</v>
      </c>
      <c r="I82" s="5">
        <v>1433</v>
      </c>
      <c r="J82" s="5">
        <v>1433</v>
      </c>
      <c r="K82" s="19">
        <v>1</v>
      </c>
      <c r="L82" s="3">
        <v>694.08237999999994</v>
      </c>
      <c r="M82" s="3">
        <f t="shared" si="4"/>
        <v>-738.91762000000006</v>
      </c>
      <c r="N82" s="4">
        <v>1</v>
      </c>
      <c r="O82" s="22" t="str">
        <f t="shared" si="5"/>
        <v>da</v>
      </c>
      <c r="P82" s="2" t="s">
        <v>205</v>
      </c>
      <c r="Q82" s="10">
        <v>0</v>
      </c>
      <c r="R82" s="11" t="s">
        <v>200</v>
      </c>
      <c r="S82" s="11" t="s">
        <v>217</v>
      </c>
    </row>
    <row r="83" spans="1:19" ht="45" x14ac:dyDescent="0.25">
      <c r="A83" s="18">
        <v>82</v>
      </c>
      <c r="B83" s="2" t="s">
        <v>100</v>
      </c>
      <c r="C83" s="19">
        <v>2</v>
      </c>
      <c r="D83" s="5">
        <v>694.08</v>
      </c>
      <c r="E83" s="1">
        <v>1</v>
      </c>
      <c r="F83" s="2" t="s">
        <v>224</v>
      </c>
      <c r="G83" s="21" t="s">
        <v>15</v>
      </c>
      <c r="H83" s="5">
        <v>1100</v>
      </c>
      <c r="I83" s="5">
        <v>1100</v>
      </c>
      <c r="J83" s="5">
        <v>1100</v>
      </c>
      <c r="K83" s="19">
        <v>1</v>
      </c>
      <c r="L83" s="3">
        <v>694.08237999999994</v>
      </c>
      <c r="M83" s="3">
        <f t="shared" si="4"/>
        <v>-405.91762000000006</v>
      </c>
      <c r="N83" s="4">
        <v>1</v>
      </c>
      <c r="O83" s="22" t="str">
        <f t="shared" si="5"/>
        <v>da</v>
      </c>
      <c r="P83" s="2" t="s">
        <v>198</v>
      </c>
      <c r="Q83" s="10" t="s">
        <v>207</v>
      </c>
      <c r="R83" s="11" t="s">
        <v>200</v>
      </c>
      <c r="S83" s="11" t="s">
        <v>217</v>
      </c>
    </row>
    <row r="84" spans="1:19" x14ac:dyDescent="0.25">
      <c r="A84" s="18">
        <v>83</v>
      </c>
      <c r="B84" s="2" t="s">
        <v>101</v>
      </c>
      <c r="C84" s="19">
        <v>1</v>
      </c>
      <c r="D84" s="5">
        <v>5186.1000000000004</v>
      </c>
      <c r="E84" s="1">
        <v>83</v>
      </c>
      <c r="F84" s="2" t="s">
        <v>33</v>
      </c>
      <c r="G84" s="21" t="s">
        <v>15</v>
      </c>
      <c r="H84" s="5">
        <v>1812.73</v>
      </c>
      <c r="I84" s="5">
        <v>1812.73</v>
      </c>
      <c r="J84" s="5">
        <v>1812.73</v>
      </c>
      <c r="K84" s="19">
        <v>81</v>
      </c>
      <c r="L84" s="3">
        <v>2416.4221940000002</v>
      </c>
      <c r="M84" s="3">
        <f t="shared" si="4"/>
        <v>603.6921940000002</v>
      </c>
      <c r="N84" s="4">
        <v>37</v>
      </c>
      <c r="O84" s="22" t="str">
        <f t="shared" si="5"/>
        <v>ne</v>
      </c>
      <c r="P84" s="2" t="s">
        <v>205</v>
      </c>
      <c r="Q84" s="10">
        <v>0</v>
      </c>
      <c r="R84" s="11" t="s">
        <v>212</v>
      </c>
      <c r="S84" s="11" t="s">
        <v>218</v>
      </c>
    </row>
    <row r="85" spans="1:19" ht="45" x14ac:dyDescent="0.25">
      <c r="A85" s="18">
        <v>84</v>
      </c>
      <c r="B85" s="2" t="s">
        <v>102</v>
      </c>
      <c r="C85" s="19">
        <v>1</v>
      </c>
      <c r="D85" s="5">
        <v>13474.99</v>
      </c>
      <c r="E85" s="1">
        <v>40</v>
      </c>
      <c r="F85" s="2" t="s">
        <v>103</v>
      </c>
      <c r="G85" s="21" t="s">
        <v>11</v>
      </c>
      <c r="H85" s="5">
        <v>1589548.55</v>
      </c>
      <c r="I85" s="5">
        <v>1589548.55</v>
      </c>
      <c r="J85" s="5">
        <v>13871.34</v>
      </c>
      <c r="K85" s="19">
        <v>40</v>
      </c>
      <c r="L85" s="3">
        <v>13474.988077000002</v>
      </c>
      <c r="M85" s="3">
        <f t="shared" si="4"/>
        <v>-396.35192299999835</v>
      </c>
      <c r="N85" s="4">
        <v>31</v>
      </c>
      <c r="O85" s="22" t="str">
        <f t="shared" si="5"/>
        <v>da</v>
      </c>
      <c r="P85" s="2" t="s">
        <v>205</v>
      </c>
      <c r="Q85" s="10">
        <v>0</v>
      </c>
      <c r="R85" s="11" t="s">
        <v>200</v>
      </c>
      <c r="S85" s="11" t="s">
        <v>217</v>
      </c>
    </row>
    <row r="86" spans="1:19" x14ac:dyDescent="0.25">
      <c r="A86" s="18">
        <v>85</v>
      </c>
      <c r="B86" s="2" t="s">
        <v>104</v>
      </c>
      <c r="C86" s="19">
        <v>1</v>
      </c>
      <c r="D86" s="5">
        <v>1056.42</v>
      </c>
      <c r="E86" s="1">
        <v>44</v>
      </c>
      <c r="F86" s="2" t="s">
        <v>28</v>
      </c>
      <c r="G86" s="21" t="s">
        <v>11</v>
      </c>
      <c r="H86" s="5">
        <v>113595.4</v>
      </c>
      <c r="I86" s="5">
        <v>113595.4</v>
      </c>
      <c r="J86" s="5">
        <v>991.3</v>
      </c>
      <c r="K86" s="19">
        <v>44</v>
      </c>
      <c r="L86" s="3">
        <v>1056.4193889999999</v>
      </c>
      <c r="M86" s="3">
        <f t="shared" si="4"/>
        <v>65.119388999999956</v>
      </c>
      <c r="N86" s="4">
        <v>17</v>
      </c>
      <c r="O86" s="22" t="str">
        <f t="shared" si="5"/>
        <v>da</v>
      </c>
      <c r="P86" s="2" t="s">
        <v>205</v>
      </c>
      <c r="Q86" s="10">
        <v>0</v>
      </c>
      <c r="R86" s="11" t="s">
        <v>212</v>
      </c>
      <c r="S86" s="11" t="s">
        <v>218</v>
      </c>
    </row>
    <row r="87" spans="1:19" x14ac:dyDescent="0.25">
      <c r="A87" s="18">
        <v>86</v>
      </c>
      <c r="B87" s="2" t="s">
        <v>105</v>
      </c>
      <c r="C87" s="19">
        <v>1</v>
      </c>
      <c r="D87" s="5">
        <v>1278.79</v>
      </c>
      <c r="E87" s="1">
        <v>7</v>
      </c>
      <c r="F87" s="2" t="s">
        <v>14</v>
      </c>
      <c r="G87" s="21" t="s">
        <v>15</v>
      </c>
      <c r="H87" s="5">
        <v>1010</v>
      </c>
      <c r="I87" s="5">
        <v>1010</v>
      </c>
      <c r="J87" s="5">
        <v>1010</v>
      </c>
      <c r="K87" s="19">
        <v>7</v>
      </c>
      <c r="L87" s="3">
        <v>1278.7924189999999</v>
      </c>
      <c r="M87" s="3">
        <f t="shared" si="4"/>
        <v>268.79241899999988</v>
      </c>
      <c r="N87" s="4">
        <v>0</v>
      </c>
      <c r="O87" s="22" t="str">
        <f t="shared" si="5"/>
        <v>da</v>
      </c>
      <c r="P87" s="2" t="s">
        <v>205</v>
      </c>
      <c r="Q87" s="10">
        <v>0</v>
      </c>
      <c r="R87" s="11" t="s">
        <v>212</v>
      </c>
      <c r="S87" s="11" t="s">
        <v>218</v>
      </c>
    </row>
    <row r="88" spans="1:19" ht="30" x14ac:dyDescent="0.25">
      <c r="A88" s="18">
        <v>87</v>
      </c>
      <c r="B88" s="2" t="s">
        <v>106</v>
      </c>
      <c r="C88" s="19">
        <v>1</v>
      </c>
      <c r="D88" s="5">
        <v>1507.6</v>
      </c>
      <c r="E88" s="1">
        <v>17</v>
      </c>
      <c r="F88" s="2" t="s">
        <v>107</v>
      </c>
      <c r="G88" s="21" t="s">
        <v>11</v>
      </c>
      <c r="H88" s="5">
        <v>95000</v>
      </c>
      <c r="I88" s="5">
        <v>95000</v>
      </c>
      <c r="J88" s="5">
        <v>829.03</v>
      </c>
      <c r="K88" s="19">
        <v>17</v>
      </c>
      <c r="L88" s="3">
        <v>1507.598594</v>
      </c>
      <c r="M88" s="3">
        <f t="shared" si="4"/>
        <v>678.56859400000008</v>
      </c>
      <c r="N88" s="4">
        <v>2</v>
      </c>
      <c r="O88" s="22" t="str">
        <f t="shared" si="5"/>
        <v>da</v>
      </c>
      <c r="P88" s="2" t="s">
        <v>198</v>
      </c>
      <c r="Q88" s="11" t="s">
        <v>229</v>
      </c>
      <c r="R88" s="11" t="s">
        <v>212</v>
      </c>
      <c r="S88" s="11" t="s">
        <v>219</v>
      </c>
    </row>
    <row r="89" spans="1:19" ht="30" x14ac:dyDescent="0.25">
      <c r="A89" s="18">
        <v>88</v>
      </c>
      <c r="B89" s="2" t="s">
        <v>106</v>
      </c>
      <c r="C89" s="19">
        <v>2</v>
      </c>
      <c r="D89" s="5">
        <v>1507.6</v>
      </c>
      <c r="E89" s="1">
        <v>17</v>
      </c>
      <c r="F89" s="2" t="s">
        <v>108</v>
      </c>
      <c r="G89" s="21" t="s">
        <v>15</v>
      </c>
      <c r="H89" s="5">
        <v>1109</v>
      </c>
      <c r="I89" s="5">
        <v>1109</v>
      </c>
      <c r="J89" s="5">
        <v>1109</v>
      </c>
      <c r="K89" s="19">
        <v>17</v>
      </c>
      <c r="L89" s="3">
        <v>1507.598594</v>
      </c>
      <c r="M89" s="3">
        <f t="shared" si="4"/>
        <v>398.59859400000005</v>
      </c>
      <c r="N89" s="4">
        <v>7</v>
      </c>
      <c r="O89" s="22" t="str">
        <f t="shared" si="5"/>
        <v>da</v>
      </c>
      <c r="P89" s="2" t="s">
        <v>205</v>
      </c>
      <c r="Q89" s="10"/>
      <c r="R89" s="11" t="s">
        <v>212</v>
      </c>
      <c r="S89" s="11" t="s">
        <v>218</v>
      </c>
    </row>
    <row r="90" spans="1:19" ht="30" x14ac:dyDescent="0.25">
      <c r="A90" s="18">
        <v>89</v>
      </c>
      <c r="B90" s="2" t="s">
        <v>109</v>
      </c>
      <c r="C90" s="19">
        <v>1</v>
      </c>
      <c r="D90" s="5">
        <v>6634.25</v>
      </c>
      <c r="E90" s="1">
        <v>4</v>
      </c>
      <c r="F90" s="2" t="s">
        <v>8</v>
      </c>
      <c r="G90" s="21" t="s">
        <v>8</v>
      </c>
      <c r="H90" s="7">
        <v>0</v>
      </c>
      <c r="I90" s="5">
        <v>0</v>
      </c>
      <c r="J90" s="5">
        <v>0</v>
      </c>
      <c r="K90" s="19">
        <v>0</v>
      </c>
      <c r="L90" s="3">
        <v>0</v>
      </c>
      <c r="M90" s="3">
        <f t="shared" si="4"/>
        <v>0</v>
      </c>
      <c r="N90" s="4">
        <v>0</v>
      </c>
      <c r="O90" s="22" t="str">
        <f t="shared" si="5"/>
        <v>ne</v>
      </c>
      <c r="P90" s="2" t="s">
        <v>8</v>
      </c>
      <c r="Q90" s="10" t="s">
        <v>8</v>
      </c>
      <c r="R90" s="11" t="s">
        <v>8</v>
      </c>
      <c r="S90" s="11" t="s">
        <v>220</v>
      </c>
    </row>
    <row r="91" spans="1:19" ht="45" x14ac:dyDescent="0.25">
      <c r="A91" s="18">
        <v>90</v>
      </c>
      <c r="B91" s="2" t="s">
        <v>110</v>
      </c>
      <c r="C91" s="19">
        <v>1</v>
      </c>
      <c r="D91" s="5">
        <v>139.69999999999999</v>
      </c>
      <c r="E91" s="1">
        <v>9</v>
      </c>
      <c r="F91" s="2" t="s">
        <v>14</v>
      </c>
      <c r="G91" s="21" t="s">
        <v>15</v>
      </c>
      <c r="H91" s="7">
        <v>147</v>
      </c>
      <c r="I91" s="5">
        <v>147.97999999999999</v>
      </c>
      <c r="J91" s="5">
        <v>147.97999999999999</v>
      </c>
      <c r="K91" s="19">
        <v>9</v>
      </c>
      <c r="L91" s="3">
        <v>139.69686899999999</v>
      </c>
      <c r="M91" s="3">
        <f t="shared" si="4"/>
        <v>-8.2831309999999974</v>
      </c>
      <c r="N91" s="4">
        <v>2</v>
      </c>
      <c r="O91" s="22" t="str">
        <f t="shared" si="5"/>
        <v>da</v>
      </c>
      <c r="P91" s="2" t="s">
        <v>205</v>
      </c>
      <c r="Q91" s="10">
        <v>0</v>
      </c>
      <c r="R91" s="11" t="s">
        <v>200</v>
      </c>
      <c r="S91" s="11" t="s">
        <v>217</v>
      </c>
    </row>
    <row r="92" spans="1:19" ht="75" x14ac:dyDescent="0.25">
      <c r="A92" s="18">
        <v>91</v>
      </c>
      <c r="B92" s="2" t="s">
        <v>111</v>
      </c>
      <c r="C92" s="19">
        <v>1</v>
      </c>
      <c r="D92" s="5">
        <v>2598.5</v>
      </c>
      <c r="E92" s="1">
        <v>71</v>
      </c>
      <c r="F92" s="2" t="s">
        <v>112</v>
      </c>
      <c r="G92" s="21" t="s">
        <v>11</v>
      </c>
      <c r="H92" s="5">
        <v>279823</v>
      </c>
      <c r="I92" s="5">
        <v>279823</v>
      </c>
      <c r="J92" s="5">
        <v>2441.9</v>
      </c>
      <c r="K92" s="19">
        <v>69</v>
      </c>
      <c r="L92" s="3">
        <v>2530.4918669999997</v>
      </c>
      <c r="M92" s="3">
        <f t="shared" si="4"/>
        <v>88.591866999999638</v>
      </c>
      <c r="N92" s="4">
        <v>21</v>
      </c>
      <c r="O92" s="22" t="str">
        <f t="shared" si="5"/>
        <v>ne</v>
      </c>
      <c r="P92" s="2" t="s">
        <v>198</v>
      </c>
      <c r="Q92" s="11" t="s">
        <v>199</v>
      </c>
      <c r="R92" s="11" t="s">
        <v>212</v>
      </c>
      <c r="S92" s="11" t="s">
        <v>217</v>
      </c>
    </row>
    <row r="93" spans="1:19" ht="45" x14ac:dyDescent="0.25">
      <c r="A93" s="18">
        <v>92</v>
      </c>
      <c r="B93" s="2" t="s">
        <v>113</v>
      </c>
      <c r="C93" s="19">
        <v>1</v>
      </c>
      <c r="D93" s="5">
        <v>9991.81</v>
      </c>
      <c r="E93" s="1">
        <v>107</v>
      </c>
      <c r="F93" s="2" t="s">
        <v>21</v>
      </c>
      <c r="G93" s="21" t="s">
        <v>15</v>
      </c>
      <c r="H93" s="5">
        <v>13325.99</v>
      </c>
      <c r="I93" s="5">
        <v>13325.99</v>
      </c>
      <c r="J93" s="5">
        <v>13325.99</v>
      </c>
      <c r="K93" s="19">
        <v>107</v>
      </c>
      <c r="L93" s="3">
        <v>9991.8068970000004</v>
      </c>
      <c r="M93" s="3">
        <f t="shared" si="4"/>
        <v>-3334.1831029999994</v>
      </c>
      <c r="N93" s="4">
        <v>76</v>
      </c>
      <c r="O93" s="22" t="str">
        <f t="shared" si="5"/>
        <v>da</v>
      </c>
      <c r="P93" s="2" t="s">
        <v>205</v>
      </c>
      <c r="Q93" s="10">
        <v>0</v>
      </c>
      <c r="R93" s="11" t="s">
        <v>200</v>
      </c>
      <c r="S93" s="11" t="s">
        <v>217</v>
      </c>
    </row>
    <row r="94" spans="1:19" x14ac:dyDescent="0.25">
      <c r="A94" s="18">
        <v>93</v>
      </c>
      <c r="B94" s="2" t="s">
        <v>114</v>
      </c>
      <c r="C94" s="19">
        <v>1</v>
      </c>
      <c r="D94" s="5">
        <v>12996.21</v>
      </c>
      <c r="E94" s="1">
        <v>8</v>
      </c>
      <c r="F94" s="2" t="s">
        <v>66</v>
      </c>
      <c r="G94" s="21" t="s">
        <v>11</v>
      </c>
      <c r="H94" s="5">
        <v>1434474</v>
      </c>
      <c r="I94" s="5">
        <v>1434474</v>
      </c>
      <c r="J94" s="5">
        <v>12518.07</v>
      </c>
      <c r="K94" s="19">
        <v>8</v>
      </c>
      <c r="L94" s="3">
        <v>12996.206040999999</v>
      </c>
      <c r="M94" s="3">
        <f t="shared" si="4"/>
        <v>478.13604099999975</v>
      </c>
      <c r="N94" s="4">
        <v>2</v>
      </c>
      <c r="O94" s="22" t="str">
        <f t="shared" si="5"/>
        <v>da</v>
      </c>
      <c r="P94" s="2" t="s">
        <v>205</v>
      </c>
      <c r="Q94" s="10">
        <v>0</v>
      </c>
      <c r="R94" s="11" t="s">
        <v>212</v>
      </c>
      <c r="S94" s="11" t="s">
        <v>218</v>
      </c>
    </row>
    <row r="95" spans="1:19" ht="45" x14ac:dyDescent="0.25">
      <c r="A95" s="18">
        <v>94</v>
      </c>
      <c r="B95" s="2" t="s">
        <v>115</v>
      </c>
      <c r="C95" s="19">
        <v>1</v>
      </c>
      <c r="D95" s="5">
        <v>715.74</v>
      </c>
      <c r="E95" s="1">
        <v>18</v>
      </c>
      <c r="F95" s="2" t="s">
        <v>51</v>
      </c>
      <c r="G95" s="21" t="s">
        <v>15</v>
      </c>
      <c r="H95" s="5">
        <v>1060.02</v>
      </c>
      <c r="I95" s="5">
        <v>1060.02</v>
      </c>
      <c r="J95" s="5">
        <v>1060.02</v>
      </c>
      <c r="K95" s="19">
        <v>18</v>
      </c>
      <c r="L95" s="3">
        <v>715.73948499999995</v>
      </c>
      <c r="M95" s="3">
        <f t="shared" si="4"/>
        <v>-344.28051500000004</v>
      </c>
      <c r="N95" s="4">
        <v>15</v>
      </c>
      <c r="O95" s="22" t="str">
        <f t="shared" si="5"/>
        <v>da</v>
      </c>
      <c r="P95" s="2" t="s">
        <v>205</v>
      </c>
      <c r="Q95" s="10">
        <v>0</v>
      </c>
      <c r="R95" s="11" t="s">
        <v>200</v>
      </c>
      <c r="S95" s="11" t="s">
        <v>217</v>
      </c>
    </row>
    <row r="96" spans="1:19" ht="45" x14ac:dyDescent="0.25">
      <c r="A96" s="18">
        <v>95</v>
      </c>
      <c r="B96" s="2" t="s">
        <v>115</v>
      </c>
      <c r="C96" s="19">
        <v>2</v>
      </c>
      <c r="D96" s="5">
        <v>715.74</v>
      </c>
      <c r="E96" s="1">
        <v>18</v>
      </c>
      <c r="F96" s="2" t="s">
        <v>28</v>
      </c>
      <c r="G96" s="21" t="s">
        <v>11</v>
      </c>
      <c r="H96" s="5">
        <v>99779</v>
      </c>
      <c r="I96" s="5">
        <v>99779</v>
      </c>
      <c r="J96" s="5">
        <v>870.73</v>
      </c>
      <c r="K96" s="19">
        <v>18</v>
      </c>
      <c r="L96" s="3">
        <v>715.73948499999995</v>
      </c>
      <c r="M96" s="3">
        <f t="shared" si="4"/>
        <v>-154.99051500000007</v>
      </c>
      <c r="N96" s="4">
        <v>12</v>
      </c>
      <c r="O96" s="22" t="str">
        <f t="shared" si="5"/>
        <v>da</v>
      </c>
      <c r="P96" s="2" t="s">
        <v>205</v>
      </c>
      <c r="Q96" s="10">
        <v>0</v>
      </c>
      <c r="R96" s="11" t="s">
        <v>200</v>
      </c>
      <c r="S96" s="11" t="s">
        <v>217</v>
      </c>
    </row>
    <row r="97" spans="1:19" ht="45" x14ac:dyDescent="0.25">
      <c r="A97" s="18">
        <v>96</v>
      </c>
      <c r="B97" s="2" t="s">
        <v>116</v>
      </c>
      <c r="C97" s="19">
        <v>1</v>
      </c>
      <c r="D97" s="5">
        <v>5799.84</v>
      </c>
      <c r="E97" s="1">
        <v>36</v>
      </c>
      <c r="F97" s="2" t="s">
        <v>26</v>
      </c>
      <c r="G97" s="21" t="s">
        <v>15</v>
      </c>
      <c r="H97" s="5">
        <v>6195</v>
      </c>
      <c r="I97" s="5">
        <v>6195</v>
      </c>
      <c r="J97" s="5">
        <v>6195</v>
      </c>
      <c r="K97" s="19">
        <v>35</v>
      </c>
      <c r="L97" s="3">
        <v>5709.7485210000023</v>
      </c>
      <c r="M97" s="3">
        <f t="shared" si="4"/>
        <v>-485.25147899999774</v>
      </c>
      <c r="N97" s="4">
        <v>12</v>
      </c>
      <c r="O97" s="22" t="str">
        <f t="shared" si="5"/>
        <v>ne</v>
      </c>
      <c r="P97" s="2" t="s">
        <v>205</v>
      </c>
      <c r="Q97" s="10">
        <v>0</v>
      </c>
      <c r="R97" s="11" t="s">
        <v>200</v>
      </c>
      <c r="S97" s="11" t="s">
        <v>217</v>
      </c>
    </row>
    <row r="98" spans="1:19" ht="45" x14ac:dyDescent="0.25">
      <c r="A98" s="18">
        <v>97</v>
      </c>
      <c r="B98" s="2" t="s">
        <v>116</v>
      </c>
      <c r="C98" s="19">
        <v>2</v>
      </c>
      <c r="D98" s="5">
        <v>5799.84</v>
      </c>
      <c r="E98" s="1">
        <v>36</v>
      </c>
      <c r="F98" s="2" t="s">
        <v>21</v>
      </c>
      <c r="G98" s="21" t="s">
        <v>15</v>
      </c>
      <c r="H98" s="5">
        <v>3886.28</v>
      </c>
      <c r="I98" s="5">
        <v>3886.28</v>
      </c>
      <c r="J98" s="5">
        <v>3886.28</v>
      </c>
      <c r="K98" s="19">
        <v>33</v>
      </c>
      <c r="L98" s="3">
        <v>4894.6136630000019</v>
      </c>
      <c r="M98" s="3">
        <f t="shared" si="4"/>
        <v>1008.3336630000017</v>
      </c>
      <c r="N98" s="4">
        <v>6</v>
      </c>
      <c r="O98" s="22" t="str">
        <f t="shared" si="5"/>
        <v>ne</v>
      </c>
      <c r="P98" s="2" t="s">
        <v>205</v>
      </c>
      <c r="Q98" s="10">
        <v>0</v>
      </c>
      <c r="R98" s="11" t="s">
        <v>200</v>
      </c>
      <c r="S98" s="11" t="s">
        <v>217</v>
      </c>
    </row>
    <row r="99" spans="1:19" ht="45" x14ac:dyDescent="0.25">
      <c r="A99" s="18">
        <v>98</v>
      </c>
      <c r="B99" s="2" t="s">
        <v>116</v>
      </c>
      <c r="C99" s="19">
        <v>3</v>
      </c>
      <c r="D99" s="5">
        <v>5799.84</v>
      </c>
      <c r="E99" s="1">
        <v>36</v>
      </c>
      <c r="F99" s="2" t="s">
        <v>14</v>
      </c>
      <c r="G99" s="21" t="s">
        <v>15</v>
      </c>
      <c r="H99" s="5">
        <v>4715.4399999999996</v>
      </c>
      <c r="I99" s="5">
        <v>4715.4399999999996</v>
      </c>
      <c r="J99" s="5">
        <v>4715.4399999999996</v>
      </c>
      <c r="K99" s="19">
        <v>34</v>
      </c>
      <c r="L99" s="3">
        <v>4984.7065910000019</v>
      </c>
      <c r="M99" s="3">
        <f t="shared" si="4"/>
        <v>269.26659100000234</v>
      </c>
      <c r="N99" s="4">
        <v>8</v>
      </c>
      <c r="O99" s="22" t="str">
        <f t="shared" si="5"/>
        <v>ne</v>
      </c>
      <c r="P99" s="2" t="s">
        <v>205</v>
      </c>
      <c r="Q99" s="10">
        <v>0</v>
      </c>
      <c r="R99" s="11" t="s">
        <v>200</v>
      </c>
      <c r="S99" s="11" t="s">
        <v>217</v>
      </c>
    </row>
    <row r="100" spans="1:19" ht="45" x14ac:dyDescent="0.25">
      <c r="A100" s="18">
        <v>99</v>
      </c>
      <c r="B100" s="2" t="s">
        <v>116</v>
      </c>
      <c r="C100" s="19">
        <v>4</v>
      </c>
      <c r="D100" s="5">
        <v>5799.84</v>
      </c>
      <c r="E100" s="1">
        <v>36</v>
      </c>
      <c r="F100" s="2" t="s">
        <v>28</v>
      </c>
      <c r="G100" s="21" t="s">
        <v>11</v>
      </c>
      <c r="H100" s="5">
        <v>381424.04</v>
      </c>
      <c r="I100" s="5">
        <v>381424.04</v>
      </c>
      <c r="J100" s="5">
        <v>3328.53</v>
      </c>
      <c r="K100" s="19">
        <v>33</v>
      </c>
      <c r="L100" s="3">
        <v>4894.6136630000019</v>
      </c>
      <c r="M100" s="3">
        <f t="shared" si="4"/>
        <v>1566.0836630000017</v>
      </c>
      <c r="N100" s="4">
        <v>5</v>
      </c>
      <c r="O100" s="22" t="str">
        <f t="shared" si="5"/>
        <v>ne</v>
      </c>
      <c r="P100" s="2" t="s">
        <v>205</v>
      </c>
      <c r="Q100" s="10">
        <v>0</v>
      </c>
      <c r="R100" s="11" t="s">
        <v>200</v>
      </c>
      <c r="S100" s="11" t="s">
        <v>217</v>
      </c>
    </row>
    <row r="101" spans="1:19" ht="45" x14ac:dyDescent="0.25">
      <c r="A101" s="18">
        <v>100</v>
      </c>
      <c r="B101" s="2" t="s">
        <v>117</v>
      </c>
      <c r="C101" s="19">
        <v>1</v>
      </c>
      <c r="D101" s="5">
        <v>397.28</v>
      </c>
      <c r="E101" s="1">
        <v>15</v>
      </c>
      <c r="F101" s="2" t="s">
        <v>82</v>
      </c>
      <c r="G101" s="21" t="s">
        <v>15</v>
      </c>
      <c r="H101" s="7">
        <v>579.6</v>
      </c>
      <c r="I101" s="5">
        <v>579.6</v>
      </c>
      <c r="J101" s="5">
        <v>579.6</v>
      </c>
      <c r="K101" s="19">
        <v>15</v>
      </c>
      <c r="L101" s="3">
        <v>397.27789899999982</v>
      </c>
      <c r="M101" s="3">
        <f t="shared" si="4"/>
        <v>-182.3221010000002</v>
      </c>
      <c r="N101" s="4">
        <v>15</v>
      </c>
      <c r="O101" s="22" t="str">
        <f t="shared" si="5"/>
        <v>da</v>
      </c>
      <c r="P101" s="2" t="s">
        <v>205</v>
      </c>
      <c r="Q101" s="10">
        <v>0</v>
      </c>
      <c r="R101" s="11" t="s">
        <v>200</v>
      </c>
      <c r="S101" s="11" t="s">
        <v>217</v>
      </c>
    </row>
    <row r="102" spans="1:19" x14ac:dyDescent="0.25">
      <c r="A102" s="18">
        <v>101</v>
      </c>
      <c r="B102" s="2" t="s">
        <v>118</v>
      </c>
      <c r="C102" s="19">
        <v>1</v>
      </c>
      <c r="D102" s="5">
        <v>43855.92</v>
      </c>
      <c r="E102" s="1">
        <v>452</v>
      </c>
      <c r="F102" s="2" t="s">
        <v>14</v>
      </c>
      <c r="G102" s="21" t="s">
        <v>15</v>
      </c>
      <c r="H102" s="5">
        <v>40303.15</v>
      </c>
      <c r="I102" s="5">
        <v>40596</v>
      </c>
      <c r="J102" s="5">
        <v>40596</v>
      </c>
      <c r="K102" s="19">
        <v>452</v>
      </c>
      <c r="L102" s="3">
        <v>43855.923974000027</v>
      </c>
      <c r="M102" s="3">
        <f t="shared" si="4"/>
        <v>3259.9239740000266</v>
      </c>
      <c r="N102" s="4">
        <v>136</v>
      </c>
      <c r="O102" s="22" t="str">
        <f t="shared" si="5"/>
        <v>da</v>
      </c>
      <c r="P102" s="2" t="s">
        <v>205</v>
      </c>
      <c r="Q102" s="10">
        <v>0</v>
      </c>
      <c r="R102" s="11" t="s">
        <v>212</v>
      </c>
      <c r="S102" s="11" t="s">
        <v>218</v>
      </c>
    </row>
    <row r="103" spans="1:19" ht="45" x14ac:dyDescent="0.25">
      <c r="A103" s="18">
        <v>102</v>
      </c>
      <c r="B103" s="2" t="s">
        <v>119</v>
      </c>
      <c r="C103" s="19">
        <v>1</v>
      </c>
      <c r="D103" s="5">
        <v>2288.64</v>
      </c>
      <c r="E103" s="1">
        <v>6</v>
      </c>
      <c r="F103" s="2" t="s">
        <v>78</v>
      </c>
      <c r="G103" s="21" t="s">
        <v>11</v>
      </c>
      <c r="H103" s="5">
        <v>325598</v>
      </c>
      <c r="I103" s="5">
        <v>325598</v>
      </c>
      <c r="J103" s="5">
        <v>2841.36</v>
      </c>
      <c r="K103" s="19">
        <v>6</v>
      </c>
      <c r="L103" s="3">
        <v>2288.6417920000004</v>
      </c>
      <c r="M103" s="3">
        <f t="shared" si="4"/>
        <v>-552.71820799999978</v>
      </c>
      <c r="N103" s="4">
        <v>2</v>
      </c>
      <c r="O103" s="22" t="str">
        <f t="shared" si="5"/>
        <v>da</v>
      </c>
      <c r="P103" s="2" t="s">
        <v>205</v>
      </c>
      <c r="Q103" s="10">
        <v>0</v>
      </c>
      <c r="R103" s="11" t="s">
        <v>200</v>
      </c>
      <c r="S103" s="11" t="s">
        <v>217</v>
      </c>
    </row>
    <row r="104" spans="1:19" ht="30" x14ac:dyDescent="0.25">
      <c r="A104" s="18">
        <v>103</v>
      </c>
      <c r="B104" s="2" t="s">
        <v>120</v>
      </c>
      <c r="C104" s="19">
        <v>1</v>
      </c>
      <c r="D104" s="5">
        <v>12668</v>
      </c>
      <c r="E104" s="1">
        <v>35</v>
      </c>
      <c r="F104" s="2" t="s">
        <v>21</v>
      </c>
      <c r="G104" s="21" t="s">
        <v>15</v>
      </c>
      <c r="H104" s="5">
        <v>12202.13</v>
      </c>
      <c r="I104" s="5">
        <v>12202.13</v>
      </c>
      <c r="J104" s="5">
        <v>12202.13</v>
      </c>
      <c r="K104" s="19">
        <v>35</v>
      </c>
      <c r="L104" s="3">
        <v>12667.995281000005</v>
      </c>
      <c r="M104" s="3">
        <f t="shared" si="4"/>
        <v>465.86528100000578</v>
      </c>
      <c r="N104" s="4">
        <v>19</v>
      </c>
      <c r="O104" s="22" t="str">
        <f t="shared" si="5"/>
        <v>da</v>
      </c>
      <c r="P104" s="2" t="s">
        <v>205</v>
      </c>
      <c r="Q104" s="10">
        <v>0</v>
      </c>
      <c r="R104" s="11" t="s">
        <v>212</v>
      </c>
      <c r="S104" s="11" t="s">
        <v>218</v>
      </c>
    </row>
    <row r="105" spans="1:19" ht="30" x14ac:dyDescent="0.25">
      <c r="A105" s="18">
        <v>104</v>
      </c>
      <c r="B105" s="2" t="s">
        <v>121</v>
      </c>
      <c r="C105" s="19">
        <v>1</v>
      </c>
      <c r="D105" s="5">
        <v>2467.6</v>
      </c>
      <c r="E105" s="1">
        <v>17</v>
      </c>
      <c r="F105" s="2" t="s">
        <v>66</v>
      </c>
      <c r="G105" s="21" t="s">
        <v>11</v>
      </c>
      <c r="H105" s="5">
        <v>388925</v>
      </c>
      <c r="I105" s="5">
        <v>388925</v>
      </c>
      <c r="J105" s="5">
        <v>3393.99</v>
      </c>
      <c r="K105" s="19">
        <v>17</v>
      </c>
      <c r="L105" s="3">
        <v>2467.601138</v>
      </c>
      <c r="M105" s="3">
        <f t="shared" si="4"/>
        <v>-926.38886199999979</v>
      </c>
      <c r="N105" s="4">
        <v>14</v>
      </c>
      <c r="O105" s="22" t="str">
        <f t="shared" si="5"/>
        <v>da</v>
      </c>
      <c r="P105" s="2" t="s">
        <v>205</v>
      </c>
      <c r="Q105" s="10">
        <v>0</v>
      </c>
      <c r="R105" s="11" t="s">
        <v>200</v>
      </c>
      <c r="S105" s="11" t="s">
        <v>219</v>
      </c>
    </row>
    <row r="106" spans="1:19" ht="30" x14ac:dyDescent="0.25">
      <c r="A106" s="18">
        <v>105</v>
      </c>
      <c r="B106" s="2" t="s">
        <v>121</v>
      </c>
      <c r="C106" s="19">
        <v>2</v>
      </c>
      <c r="D106" s="5">
        <v>2467.6</v>
      </c>
      <c r="E106" s="1">
        <v>17</v>
      </c>
      <c r="F106" s="2" t="s">
        <v>28</v>
      </c>
      <c r="G106" s="21" t="s">
        <v>11</v>
      </c>
      <c r="H106" s="5">
        <v>236620</v>
      </c>
      <c r="I106" s="5">
        <v>236620</v>
      </c>
      <c r="J106" s="5">
        <v>2064.89</v>
      </c>
      <c r="K106" s="19">
        <v>17</v>
      </c>
      <c r="L106" s="3">
        <v>2467.601138</v>
      </c>
      <c r="M106" s="3">
        <f t="shared" si="4"/>
        <v>402.71113800000012</v>
      </c>
      <c r="N106" s="4">
        <v>8</v>
      </c>
      <c r="O106" s="22" t="str">
        <f t="shared" si="5"/>
        <v>da</v>
      </c>
      <c r="P106" s="2" t="s">
        <v>205</v>
      </c>
      <c r="Q106" s="10">
        <v>0</v>
      </c>
      <c r="R106" s="11" t="s">
        <v>212</v>
      </c>
      <c r="S106" s="11" t="s">
        <v>218</v>
      </c>
    </row>
    <row r="107" spans="1:19" ht="45" x14ac:dyDescent="0.25">
      <c r="A107" s="18">
        <v>106</v>
      </c>
      <c r="B107" s="2" t="s">
        <v>122</v>
      </c>
      <c r="C107" s="19">
        <v>1</v>
      </c>
      <c r="D107" s="5">
        <v>12977.28</v>
      </c>
      <c r="E107" s="1">
        <v>83</v>
      </c>
      <c r="F107" s="2" t="s">
        <v>51</v>
      </c>
      <c r="G107" s="21" t="s">
        <v>11</v>
      </c>
      <c r="H107" s="5">
        <v>1370370</v>
      </c>
      <c r="I107" s="5">
        <v>1370370</v>
      </c>
      <c r="J107" s="5">
        <v>11958.66</v>
      </c>
      <c r="K107" s="19">
        <v>78</v>
      </c>
      <c r="L107" s="3">
        <v>12755.003977999999</v>
      </c>
      <c r="M107" s="3">
        <f t="shared" si="4"/>
        <v>796.34397799999897</v>
      </c>
      <c r="N107" s="4">
        <v>19</v>
      </c>
      <c r="O107" s="22" t="str">
        <f t="shared" si="5"/>
        <v>ne</v>
      </c>
      <c r="P107" s="2" t="s">
        <v>205</v>
      </c>
      <c r="Q107" s="10">
        <v>0</v>
      </c>
      <c r="R107" s="11" t="s">
        <v>212</v>
      </c>
      <c r="S107" s="11" t="s">
        <v>218</v>
      </c>
    </row>
    <row r="108" spans="1:19" ht="30" x14ac:dyDescent="0.25">
      <c r="A108" s="18">
        <v>107</v>
      </c>
      <c r="B108" s="2" t="s">
        <v>123</v>
      </c>
      <c r="C108" s="19">
        <v>1</v>
      </c>
      <c r="D108" s="5">
        <v>55441.11</v>
      </c>
      <c r="E108" s="1">
        <v>138</v>
      </c>
      <c r="F108" s="2" t="s">
        <v>124</v>
      </c>
      <c r="G108" s="21" t="s">
        <v>11</v>
      </c>
      <c r="H108" s="5">
        <v>5851688.5</v>
      </c>
      <c r="I108" s="5">
        <v>5851688.5</v>
      </c>
      <c r="J108" s="5">
        <v>51065.29</v>
      </c>
      <c r="K108" s="19">
        <v>138</v>
      </c>
      <c r="L108" s="3">
        <v>55441.11052899999</v>
      </c>
      <c r="M108" s="3">
        <f t="shared" si="4"/>
        <v>4375.8205289999896</v>
      </c>
      <c r="N108" s="4">
        <v>71</v>
      </c>
      <c r="O108" s="22" t="str">
        <f t="shared" si="5"/>
        <v>da</v>
      </c>
      <c r="P108" s="2" t="s">
        <v>205</v>
      </c>
      <c r="Q108" s="10">
        <v>0</v>
      </c>
      <c r="R108" s="11" t="s">
        <v>212</v>
      </c>
      <c r="S108" s="11" t="s">
        <v>218</v>
      </c>
    </row>
    <row r="109" spans="1:19" x14ac:dyDescent="0.25">
      <c r="A109" s="18">
        <v>108</v>
      </c>
      <c r="B109" s="2" t="s">
        <v>125</v>
      </c>
      <c r="C109" s="19">
        <v>1</v>
      </c>
      <c r="D109" s="5">
        <v>420.85</v>
      </c>
      <c r="E109" s="1">
        <v>21</v>
      </c>
      <c r="F109" s="2" t="s">
        <v>78</v>
      </c>
      <c r="G109" s="21" t="s">
        <v>11</v>
      </c>
      <c r="H109" s="5">
        <v>31688.400000000001</v>
      </c>
      <c r="I109" s="5">
        <v>31688.400000000001</v>
      </c>
      <c r="J109" s="5">
        <v>276.52999999999997</v>
      </c>
      <c r="K109" s="19">
        <v>21</v>
      </c>
      <c r="L109" s="3">
        <v>420.84614099999976</v>
      </c>
      <c r="M109" s="3">
        <f t="shared" si="4"/>
        <v>144.31614099999979</v>
      </c>
      <c r="N109" s="4">
        <v>12</v>
      </c>
      <c r="O109" s="22" t="str">
        <f t="shared" si="5"/>
        <v>da</v>
      </c>
      <c r="P109" s="2" t="s">
        <v>205</v>
      </c>
      <c r="Q109" s="10">
        <v>0</v>
      </c>
      <c r="R109" s="11" t="s">
        <v>212</v>
      </c>
      <c r="S109" s="11" t="s">
        <v>218</v>
      </c>
    </row>
    <row r="110" spans="1:19" ht="45" x14ac:dyDescent="0.25">
      <c r="A110" s="18">
        <v>109</v>
      </c>
      <c r="B110" s="2" t="s">
        <v>126</v>
      </c>
      <c r="C110" s="19">
        <v>1</v>
      </c>
      <c r="D110" s="5">
        <v>8670.09</v>
      </c>
      <c r="E110" s="1">
        <v>16</v>
      </c>
      <c r="F110" s="2" t="s">
        <v>127</v>
      </c>
      <c r="G110" s="21" t="s">
        <v>15</v>
      </c>
      <c r="H110" s="5">
        <v>9165</v>
      </c>
      <c r="I110" s="5">
        <v>9165</v>
      </c>
      <c r="J110" s="5">
        <v>9165</v>
      </c>
      <c r="K110" s="19">
        <v>16</v>
      </c>
      <c r="L110" s="3">
        <v>8670.0930950000002</v>
      </c>
      <c r="M110" s="3">
        <f t="shared" si="4"/>
        <v>-494.90690499999982</v>
      </c>
      <c r="N110" s="4">
        <v>13</v>
      </c>
      <c r="O110" s="22" t="str">
        <f t="shared" si="5"/>
        <v>da</v>
      </c>
      <c r="P110" s="2" t="s">
        <v>205</v>
      </c>
      <c r="Q110" s="10">
        <v>0</v>
      </c>
      <c r="R110" s="11" t="s">
        <v>200</v>
      </c>
      <c r="S110" s="11" t="s">
        <v>217</v>
      </c>
    </row>
    <row r="111" spans="1:19" ht="45" x14ac:dyDescent="0.25">
      <c r="A111" s="18">
        <v>110</v>
      </c>
      <c r="B111" s="2" t="s">
        <v>128</v>
      </c>
      <c r="C111" s="19">
        <v>1</v>
      </c>
      <c r="D111" s="5">
        <v>2778.72</v>
      </c>
      <c r="E111" s="1">
        <v>16</v>
      </c>
      <c r="F111" s="2" t="s">
        <v>40</v>
      </c>
      <c r="G111" s="21" t="s">
        <v>15</v>
      </c>
      <c r="H111" s="5">
        <v>2750.12</v>
      </c>
      <c r="I111" s="5">
        <v>3081.62</v>
      </c>
      <c r="J111" s="5">
        <v>3081.62</v>
      </c>
      <c r="K111" s="19">
        <v>16</v>
      </c>
      <c r="L111" s="3">
        <v>2778.7236440000011</v>
      </c>
      <c r="M111" s="3">
        <f t="shared" si="4"/>
        <v>-302.89635599999883</v>
      </c>
      <c r="N111" s="4">
        <v>1</v>
      </c>
      <c r="O111" s="22" t="str">
        <f t="shared" si="5"/>
        <v>da</v>
      </c>
      <c r="P111" s="2" t="s">
        <v>205</v>
      </c>
      <c r="Q111" s="10">
        <v>0</v>
      </c>
      <c r="R111" s="11" t="s">
        <v>200</v>
      </c>
      <c r="S111" s="11" t="s">
        <v>217</v>
      </c>
    </row>
    <row r="112" spans="1:19" x14ac:dyDescent="0.25">
      <c r="A112" s="18">
        <v>111</v>
      </c>
      <c r="B112" s="2" t="s">
        <v>129</v>
      </c>
      <c r="C112" s="19">
        <v>1</v>
      </c>
      <c r="D112" s="5">
        <v>5113.2</v>
      </c>
      <c r="E112" s="1">
        <v>26</v>
      </c>
      <c r="F112" s="2" t="s">
        <v>64</v>
      </c>
      <c r="G112" s="21" t="s">
        <v>11</v>
      </c>
      <c r="H112" s="5">
        <v>508360.07</v>
      </c>
      <c r="I112" s="5">
        <v>508360.07</v>
      </c>
      <c r="J112" s="5">
        <v>4436.25</v>
      </c>
      <c r="K112" s="19">
        <v>26</v>
      </c>
      <c r="L112" s="3">
        <v>5113.2010410000003</v>
      </c>
      <c r="M112" s="3">
        <f t="shared" si="4"/>
        <v>676.95104100000026</v>
      </c>
      <c r="N112" s="4">
        <v>3</v>
      </c>
      <c r="O112" s="22" t="str">
        <f t="shared" si="5"/>
        <v>da</v>
      </c>
      <c r="P112" s="2" t="s">
        <v>205</v>
      </c>
      <c r="Q112" s="10">
        <v>0</v>
      </c>
      <c r="R112" s="11" t="s">
        <v>212</v>
      </c>
      <c r="S112" s="11" t="s">
        <v>218</v>
      </c>
    </row>
    <row r="113" spans="1:19" ht="45" x14ac:dyDescent="0.25">
      <c r="A113" s="18">
        <v>112</v>
      </c>
      <c r="B113" s="2" t="s">
        <v>130</v>
      </c>
      <c r="C113" s="19">
        <v>1</v>
      </c>
      <c r="D113" s="5">
        <v>567.42999999999995</v>
      </c>
      <c r="E113" s="1">
        <v>3</v>
      </c>
      <c r="F113" s="2" t="s">
        <v>21</v>
      </c>
      <c r="G113" s="21" t="s">
        <v>15</v>
      </c>
      <c r="H113" s="7">
        <v>873.53</v>
      </c>
      <c r="I113" s="5">
        <v>873.54</v>
      </c>
      <c r="J113" s="5">
        <v>873.54</v>
      </c>
      <c r="K113" s="19">
        <v>3</v>
      </c>
      <c r="L113" s="3">
        <v>567.43447200000003</v>
      </c>
      <c r="M113" s="3">
        <f t="shared" si="4"/>
        <v>-306.10552799999994</v>
      </c>
      <c r="N113" s="4">
        <v>3</v>
      </c>
      <c r="O113" s="22" t="str">
        <f t="shared" si="5"/>
        <v>da</v>
      </c>
      <c r="P113" s="2" t="s">
        <v>205</v>
      </c>
      <c r="Q113" s="10">
        <v>0</v>
      </c>
      <c r="R113" s="11" t="s">
        <v>200</v>
      </c>
      <c r="S113" s="11" t="s">
        <v>217</v>
      </c>
    </row>
    <row r="114" spans="1:19" ht="45" x14ac:dyDescent="0.25">
      <c r="A114" s="18">
        <v>113</v>
      </c>
      <c r="B114" s="2" t="s">
        <v>131</v>
      </c>
      <c r="C114" s="19">
        <v>1</v>
      </c>
      <c r="D114" s="5">
        <v>8462.92</v>
      </c>
      <c r="E114" s="1">
        <v>23</v>
      </c>
      <c r="F114" s="2" t="s">
        <v>51</v>
      </c>
      <c r="G114" s="21" t="s">
        <v>11</v>
      </c>
      <c r="H114" s="5">
        <v>1116850</v>
      </c>
      <c r="I114" s="5">
        <v>1116850</v>
      </c>
      <c r="J114" s="5">
        <v>9746.2900000000009</v>
      </c>
      <c r="K114" s="19">
        <v>23</v>
      </c>
      <c r="L114" s="3">
        <v>8462.9200709999968</v>
      </c>
      <c r="M114" s="3">
        <f t="shared" si="4"/>
        <v>-1283.369929000004</v>
      </c>
      <c r="N114" s="4">
        <v>19</v>
      </c>
      <c r="O114" s="22" t="str">
        <f t="shared" si="5"/>
        <v>da</v>
      </c>
      <c r="P114" s="2" t="s">
        <v>205</v>
      </c>
      <c r="Q114" s="10">
        <v>0</v>
      </c>
      <c r="R114" s="11" t="s">
        <v>200</v>
      </c>
      <c r="S114" s="11" t="s">
        <v>217</v>
      </c>
    </row>
    <row r="115" spans="1:19" x14ac:dyDescent="0.25">
      <c r="A115" s="18">
        <v>114</v>
      </c>
      <c r="B115" s="2" t="s">
        <v>132</v>
      </c>
      <c r="C115" s="19">
        <v>1</v>
      </c>
      <c r="D115" s="5">
        <v>8103.56</v>
      </c>
      <c r="E115" s="1">
        <v>14</v>
      </c>
      <c r="F115" s="2" t="s">
        <v>51</v>
      </c>
      <c r="G115" s="21" t="s">
        <v>15</v>
      </c>
      <c r="H115" s="5">
        <v>5612.1</v>
      </c>
      <c r="I115" s="5">
        <v>5612.1</v>
      </c>
      <c r="J115" s="5">
        <v>5612.1</v>
      </c>
      <c r="K115" s="19">
        <v>14</v>
      </c>
      <c r="L115" s="3">
        <v>8103.5581169999996</v>
      </c>
      <c r="M115" s="3">
        <f t="shared" si="4"/>
        <v>2491.4581169999992</v>
      </c>
      <c r="N115" s="4">
        <v>0</v>
      </c>
      <c r="O115" s="22" t="str">
        <f t="shared" si="5"/>
        <v>da</v>
      </c>
      <c r="P115" s="2" t="s">
        <v>205</v>
      </c>
      <c r="Q115" s="10">
        <v>0</v>
      </c>
      <c r="R115" s="11" t="s">
        <v>212</v>
      </c>
      <c r="S115" s="11" t="s">
        <v>218</v>
      </c>
    </row>
    <row r="116" spans="1:19" x14ac:dyDescent="0.25">
      <c r="A116" s="18">
        <v>115</v>
      </c>
      <c r="B116" s="2" t="s">
        <v>132</v>
      </c>
      <c r="C116" s="19">
        <v>2</v>
      </c>
      <c r="D116" s="5">
        <v>8103.56</v>
      </c>
      <c r="E116" s="1">
        <v>14</v>
      </c>
      <c r="F116" s="2" t="s">
        <v>28</v>
      </c>
      <c r="G116" s="21" t="s">
        <v>11</v>
      </c>
      <c r="H116" s="5">
        <v>663600</v>
      </c>
      <c r="I116" s="5">
        <v>663600</v>
      </c>
      <c r="J116" s="5">
        <v>5789.6</v>
      </c>
      <c r="K116" s="19">
        <v>14</v>
      </c>
      <c r="L116" s="3">
        <v>8103.5581169999996</v>
      </c>
      <c r="M116" s="3">
        <f t="shared" si="4"/>
        <v>2313.9581169999992</v>
      </c>
      <c r="N116" s="4">
        <v>0</v>
      </c>
      <c r="O116" s="22" t="str">
        <f t="shared" si="5"/>
        <v>da</v>
      </c>
      <c r="P116" s="2" t="s">
        <v>205</v>
      </c>
      <c r="Q116" s="10">
        <v>0</v>
      </c>
      <c r="R116" s="11" t="s">
        <v>212</v>
      </c>
      <c r="S116" s="11" t="s">
        <v>219</v>
      </c>
    </row>
    <row r="117" spans="1:19" ht="45" x14ac:dyDescent="0.25">
      <c r="A117" s="18">
        <v>116</v>
      </c>
      <c r="B117" s="2" t="s">
        <v>133</v>
      </c>
      <c r="C117" s="19">
        <v>1</v>
      </c>
      <c r="D117" s="5">
        <v>8144.21</v>
      </c>
      <c r="E117" s="1">
        <v>8</v>
      </c>
      <c r="F117" s="2" t="s">
        <v>64</v>
      </c>
      <c r="G117" s="21" t="s">
        <v>11</v>
      </c>
      <c r="H117" s="5">
        <v>964162.3</v>
      </c>
      <c r="I117" s="5">
        <v>964162.3</v>
      </c>
      <c r="J117" s="5">
        <v>8411.86</v>
      </c>
      <c r="K117" s="19">
        <v>8</v>
      </c>
      <c r="L117" s="3">
        <v>8144.2058180000004</v>
      </c>
      <c r="M117" s="3">
        <f t="shared" si="4"/>
        <v>-267.65418200000022</v>
      </c>
      <c r="N117" s="4">
        <v>5</v>
      </c>
      <c r="O117" s="22" t="str">
        <f t="shared" si="5"/>
        <v>da</v>
      </c>
      <c r="P117" s="2" t="s">
        <v>198</v>
      </c>
      <c r="Q117" s="11" t="s">
        <v>229</v>
      </c>
      <c r="R117" s="11" t="s">
        <v>200</v>
      </c>
      <c r="S117" s="11" t="s">
        <v>217</v>
      </c>
    </row>
    <row r="118" spans="1:19" ht="45" x14ac:dyDescent="0.25">
      <c r="A118" s="18">
        <v>117</v>
      </c>
      <c r="B118" s="2" t="s">
        <v>134</v>
      </c>
      <c r="C118" s="19">
        <v>1</v>
      </c>
      <c r="D118" s="5">
        <v>9904.74</v>
      </c>
      <c r="E118" s="1">
        <v>9</v>
      </c>
      <c r="F118" s="2" t="s">
        <v>135</v>
      </c>
      <c r="G118" s="21" t="s">
        <v>11</v>
      </c>
      <c r="H118" s="5">
        <v>1010231</v>
      </c>
      <c r="I118" s="5">
        <v>1010231</v>
      </c>
      <c r="J118" s="5">
        <v>8813.7900000000009</v>
      </c>
      <c r="K118" s="19">
        <v>9</v>
      </c>
      <c r="L118" s="3">
        <v>9904.7445179999995</v>
      </c>
      <c r="M118" s="3">
        <f t="shared" si="4"/>
        <v>1090.9545179999986</v>
      </c>
      <c r="N118" s="4">
        <v>6</v>
      </c>
      <c r="O118" s="22" t="str">
        <f t="shared" si="5"/>
        <v>da</v>
      </c>
      <c r="P118" s="2" t="s">
        <v>205</v>
      </c>
      <c r="Q118" s="10">
        <v>0</v>
      </c>
      <c r="R118" s="11" t="s">
        <v>200</v>
      </c>
      <c r="S118" s="11" t="s">
        <v>217</v>
      </c>
    </row>
    <row r="119" spans="1:19" ht="45" x14ac:dyDescent="0.25">
      <c r="A119" s="18">
        <v>118</v>
      </c>
      <c r="B119" s="2" t="s">
        <v>136</v>
      </c>
      <c r="C119" s="19">
        <v>1</v>
      </c>
      <c r="D119" s="5">
        <v>3096.77</v>
      </c>
      <c r="E119" s="1">
        <v>21</v>
      </c>
      <c r="F119" s="2" t="s">
        <v>137</v>
      </c>
      <c r="G119" s="21" t="s">
        <v>15</v>
      </c>
      <c r="H119" s="5">
        <v>4356.7</v>
      </c>
      <c r="I119" s="5">
        <v>4356.7</v>
      </c>
      <c r="J119" s="5">
        <v>4356.7</v>
      </c>
      <c r="K119" s="19">
        <v>21</v>
      </c>
      <c r="L119" s="3">
        <v>3096.765847000001</v>
      </c>
      <c r="M119" s="3">
        <f t="shared" si="4"/>
        <v>-1259.9341529999988</v>
      </c>
      <c r="N119" s="4">
        <v>13</v>
      </c>
      <c r="O119" s="22" t="str">
        <f t="shared" si="5"/>
        <v>da</v>
      </c>
      <c r="P119" s="2" t="s">
        <v>205</v>
      </c>
      <c r="Q119" s="10">
        <v>0</v>
      </c>
      <c r="R119" s="11" t="s">
        <v>200</v>
      </c>
      <c r="S119" s="11" t="s">
        <v>217</v>
      </c>
    </row>
    <row r="120" spans="1:19" ht="30" x14ac:dyDescent="0.25">
      <c r="A120" s="18">
        <v>119</v>
      </c>
      <c r="B120" s="2" t="s">
        <v>138</v>
      </c>
      <c r="C120" s="19">
        <v>1</v>
      </c>
      <c r="D120" s="5">
        <v>11550.69</v>
      </c>
      <c r="E120" s="1">
        <v>8</v>
      </c>
      <c r="F120" s="2" t="s">
        <v>98</v>
      </c>
      <c r="G120" s="21" t="s">
        <v>15</v>
      </c>
      <c r="H120" s="5">
        <v>11121</v>
      </c>
      <c r="I120" s="5">
        <v>11121</v>
      </c>
      <c r="J120" s="5">
        <v>11121</v>
      </c>
      <c r="K120" s="19">
        <v>8</v>
      </c>
      <c r="L120" s="3">
        <v>11550.689057</v>
      </c>
      <c r="M120" s="3">
        <f t="shared" si="4"/>
        <v>429.68905699999959</v>
      </c>
      <c r="N120" s="4">
        <v>6</v>
      </c>
      <c r="O120" s="22" t="str">
        <f t="shared" si="5"/>
        <v>da</v>
      </c>
      <c r="P120" s="2" t="s">
        <v>205</v>
      </c>
      <c r="Q120" s="10">
        <v>0</v>
      </c>
      <c r="R120" s="11" t="s">
        <v>212</v>
      </c>
      <c r="S120" s="11" t="s">
        <v>218</v>
      </c>
    </row>
    <row r="121" spans="1:19" x14ac:dyDescent="0.25">
      <c r="A121" s="18">
        <v>120</v>
      </c>
      <c r="B121" s="2" t="s">
        <v>139</v>
      </c>
      <c r="C121" s="19">
        <v>1</v>
      </c>
      <c r="D121" s="5">
        <v>4099.82</v>
      </c>
      <c r="E121" s="1">
        <v>18</v>
      </c>
      <c r="F121" s="2" t="s">
        <v>82</v>
      </c>
      <c r="G121" s="21" t="s">
        <v>15</v>
      </c>
      <c r="H121" s="5">
        <v>3216.35</v>
      </c>
      <c r="I121" s="5">
        <v>3216.39</v>
      </c>
      <c r="J121" s="5">
        <v>3216.39</v>
      </c>
      <c r="K121" s="19">
        <v>18</v>
      </c>
      <c r="L121" s="3">
        <v>4099.8234000000002</v>
      </c>
      <c r="M121" s="3">
        <f t="shared" si="4"/>
        <v>883.43340000000035</v>
      </c>
      <c r="N121" s="4">
        <v>1</v>
      </c>
      <c r="O121" s="22" t="str">
        <f t="shared" si="5"/>
        <v>da</v>
      </c>
      <c r="P121" s="2" t="s">
        <v>205</v>
      </c>
      <c r="Q121" s="10">
        <v>0</v>
      </c>
      <c r="R121" s="11" t="s">
        <v>212</v>
      </c>
      <c r="S121" s="11" t="s">
        <v>218</v>
      </c>
    </row>
    <row r="122" spans="1:19" x14ac:dyDescent="0.25">
      <c r="A122" s="18">
        <v>121</v>
      </c>
      <c r="B122" s="2" t="s">
        <v>139</v>
      </c>
      <c r="C122" s="19">
        <v>2</v>
      </c>
      <c r="D122" s="5">
        <v>4099.82</v>
      </c>
      <c r="E122" s="1">
        <v>18</v>
      </c>
      <c r="F122" s="2" t="s">
        <v>140</v>
      </c>
      <c r="G122" s="21" t="s">
        <v>11</v>
      </c>
      <c r="H122" s="5">
        <v>677824</v>
      </c>
      <c r="I122" s="5">
        <v>677824</v>
      </c>
      <c r="J122" s="5">
        <v>5913.69</v>
      </c>
      <c r="K122" s="19">
        <v>18</v>
      </c>
      <c r="L122" s="3">
        <v>4099.8234000000002</v>
      </c>
      <c r="M122" s="3">
        <f t="shared" si="4"/>
        <v>-1813.8665999999994</v>
      </c>
      <c r="N122" s="4">
        <v>5</v>
      </c>
      <c r="O122" s="22" t="str">
        <f t="shared" si="5"/>
        <v>da</v>
      </c>
      <c r="P122" s="2" t="s">
        <v>205</v>
      </c>
      <c r="Q122" s="10">
        <v>0</v>
      </c>
      <c r="R122" s="11" t="s">
        <v>200</v>
      </c>
      <c r="S122" s="11" t="s">
        <v>219</v>
      </c>
    </row>
    <row r="123" spans="1:19" x14ac:dyDescent="0.25">
      <c r="A123" s="18">
        <v>122</v>
      </c>
      <c r="B123" s="2" t="s">
        <v>141</v>
      </c>
      <c r="C123" s="19">
        <v>1</v>
      </c>
      <c r="D123" s="5">
        <v>2590</v>
      </c>
      <c r="E123" s="1">
        <v>1</v>
      </c>
      <c r="F123" s="2" t="s">
        <v>28</v>
      </c>
      <c r="G123" s="21" t="s">
        <v>11</v>
      </c>
      <c r="H123" s="5">
        <v>220000</v>
      </c>
      <c r="I123" s="5">
        <v>220000</v>
      </c>
      <c r="J123" s="5">
        <v>1919.4</v>
      </c>
      <c r="K123" s="19">
        <v>1</v>
      </c>
      <c r="L123" s="3">
        <v>2589.9999710000002</v>
      </c>
      <c r="M123" s="3">
        <f t="shared" si="4"/>
        <v>670.5999710000001</v>
      </c>
      <c r="N123" s="4">
        <v>0</v>
      </c>
      <c r="O123" s="22" t="str">
        <f t="shared" si="5"/>
        <v>da</v>
      </c>
      <c r="P123" s="2" t="s">
        <v>205</v>
      </c>
      <c r="Q123" s="10">
        <v>0</v>
      </c>
      <c r="R123" s="11" t="s">
        <v>212</v>
      </c>
      <c r="S123" s="11" t="s">
        <v>218</v>
      </c>
    </row>
    <row r="124" spans="1:19" ht="45" x14ac:dyDescent="0.25">
      <c r="A124" s="18">
        <v>123</v>
      </c>
      <c r="B124" s="2" t="s">
        <v>142</v>
      </c>
      <c r="C124" s="19">
        <v>1</v>
      </c>
      <c r="D124" s="5">
        <v>10486.92</v>
      </c>
      <c r="E124" s="1">
        <v>72</v>
      </c>
      <c r="F124" s="2" t="s">
        <v>21</v>
      </c>
      <c r="G124" s="21" t="s">
        <v>15</v>
      </c>
      <c r="H124" s="5">
        <v>14500.32</v>
      </c>
      <c r="I124" s="5">
        <v>14500.32</v>
      </c>
      <c r="J124" s="5">
        <v>14500.32</v>
      </c>
      <c r="K124" s="19">
        <v>71</v>
      </c>
      <c r="L124" s="3">
        <v>10400.509427000003</v>
      </c>
      <c r="M124" s="3">
        <f t="shared" si="4"/>
        <v>-4099.810572999997</v>
      </c>
      <c r="N124" s="4">
        <v>56</v>
      </c>
      <c r="O124" s="22" t="str">
        <f t="shared" si="5"/>
        <v>ne</v>
      </c>
      <c r="P124" s="2" t="s">
        <v>205</v>
      </c>
      <c r="Q124" s="10">
        <v>0</v>
      </c>
      <c r="R124" s="11" t="s">
        <v>200</v>
      </c>
      <c r="S124" s="11" t="s">
        <v>217</v>
      </c>
    </row>
    <row r="125" spans="1:19" ht="30" x14ac:dyDescent="0.25">
      <c r="A125" s="18">
        <v>124</v>
      </c>
      <c r="B125" s="2" t="s">
        <v>143</v>
      </c>
      <c r="C125" s="19">
        <v>1</v>
      </c>
      <c r="D125" s="5">
        <v>3219.89</v>
      </c>
      <c r="E125" s="1">
        <v>30</v>
      </c>
      <c r="F125" s="2" t="s">
        <v>8</v>
      </c>
      <c r="G125" s="21" t="s">
        <v>8</v>
      </c>
      <c r="H125" s="7">
        <v>0</v>
      </c>
      <c r="I125" s="5">
        <v>0</v>
      </c>
      <c r="J125" s="5">
        <v>0</v>
      </c>
      <c r="K125" s="19">
        <v>0</v>
      </c>
      <c r="L125" s="3">
        <v>0</v>
      </c>
      <c r="M125" s="3">
        <f t="shared" si="4"/>
        <v>0</v>
      </c>
      <c r="N125" s="4">
        <v>0</v>
      </c>
      <c r="O125" s="22" t="str">
        <f t="shared" si="5"/>
        <v>ne</v>
      </c>
      <c r="P125" s="2" t="s">
        <v>8</v>
      </c>
      <c r="Q125" s="10" t="s">
        <v>8</v>
      </c>
      <c r="R125" s="11" t="s">
        <v>8</v>
      </c>
      <c r="S125" s="11" t="s">
        <v>220</v>
      </c>
    </row>
    <row r="126" spans="1:19" ht="45" x14ac:dyDescent="0.25">
      <c r="A126" s="18">
        <v>125</v>
      </c>
      <c r="B126" s="2" t="s">
        <v>144</v>
      </c>
      <c r="C126" s="19">
        <v>1</v>
      </c>
      <c r="D126" s="5">
        <v>18949.150000000001</v>
      </c>
      <c r="E126" s="1">
        <v>31</v>
      </c>
      <c r="F126" s="2" t="s">
        <v>28</v>
      </c>
      <c r="G126" s="21" t="s">
        <v>15</v>
      </c>
      <c r="H126" s="5">
        <v>21480.7</v>
      </c>
      <c r="I126" s="5">
        <v>21480.7</v>
      </c>
      <c r="J126" s="5">
        <v>21480.7</v>
      </c>
      <c r="K126" s="19">
        <v>24</v>
      </c>
      <c r="L126" s="3">
        <v>17559.347363000001</v>
      </c>
      <c r="M126" s="3">
        <f t="shared" si="4"/>
        <v>-3921.352637</v>
      </c>
      <c r="N126" s="4">
        <v>15</v>
      </c>
      <c r="O126" s="22" t="str">
        <f t="shared" si="5"/>
        <v>ne</v>
      </c>
      <c r="P126" s="2" t="s">
        <v>205</v>
      </c>
      <c r="Q126" s="10">
        <v>0</v>
      </c>
      <c r="R126" s="11" t="s">
        <v>200</v>
      </c>
      <c r="S126" s="11" t="s">
        <v>217</v>
      </c>
    </row>
    <row r="127" spans="1:19" ht="75" x14ac:dyDescent="0.25">
      <c r="A127" s="18">
        <v>126</v>
      </c>
      <c r="B127" s="2" t="s">
        <v>145</v>
      </c>
      <c r="C127" s="19">
        <v>1</v>
      </c>
      <c r="D127" s="5">
        <v>6025.46</v>
      </c>
      <c r="E127" s="1">
        <v>16</v>
      </c>
      <c r="F127" s="2" t="s">
        <v>112</v>
      </c>
      <c r="G127" s="21" t="s">
        <v>11</v>
      </c>
      <c r="H127" s="5">
        <v>655500</v>
      </c>
      <c r="I127" s="5">
        <v>655500</v>
      </c>
      <c r="J127" s="5">
        <v>5718.93</v>
      </c>
      <c r="K127" s="19">
        <v>16</v>
      </c>
      <c r="L127" s="3">
        <v>6025.4627080000009</v>
      </c>
      <c r="M127" s="3">
        <f t="shared" si="4"/>
        <v>306.53270800000064</v>
      </c>
      <c r="N127" s="4">
        <v>4</v>
      </c>
      <c r="O127" s="22" t="str">
        <f t="shared" si="5"/>
        <v>da</v>
      </c>
      <c r="P127" s="2" t="s">
        <v>198</v>
      </c>
      <c r="Q127" s="11" t="s">
        <v>199</v>
      </c>
      <c r="R127" s="11" t="s">
        <v>212</v>
      </c>
      <c r="S127" s="11" t="s">
        <v>217</v>
      </c>
    </row>
    <row r="128" spans="1:19" ht="45" x14ac:dyDescent="0.25">
      <c r="A128" s="18">
        <v>127</v>
      </c>
      <c r="B128" s="2" t="s">
        <v>146</v>
      </c>
      <c r="C128" s="19">
        <v>1</v>
      </c>
      <c r="D128" s="5">
        <v>6397.75</v>
      </c>
      <c r="E128" s="1">
        <v>25</v>
      </c>
      <c r="F128" s="2" t="s">
        <v>78</v>
      </c>
      <c r="G128" s="21" t="s">
        <v>11</v>
      </c>
      <c r="H128" s="5">
        <v>787462.62</v>
      </c>
      <c r="I128" s="5">
        <v>757462.62</v>
      </c>
      <c r="J128" s="5">
        <v>6608.5</v>
      </c>
      <c r="K128" s="19">
        <v>25</v>
      </c>
      <c r="L128" s="3">
        <v>6397.7510409999995</v>
      </c>
      <c r="M128" s="3">
        <f t="shared" si="4"/>
        <v>-210.74895900000047</v>
      </c>
      <c r="N128" s="4">
        <v>10</v>
      </c>
      <c r="O128" s="22" t="str">
        <f t="shared" si="5"/>
        <v>da</v>
      </c>
      <c r="P128" s="2" t="s">
        <v>205</v>
      </c>
      <c r="Q128" s="10">
        <v>0</v>
      </c>
      <c r="R128" s="11" t="s">
        <v>200</v>
      </c>
      <c r="S128" s="11" t="s">
        <v>217</v>
      </c>
    </row>
    <row r="129" spans="1:19" ht="30" x14ac:dyDescent="0.25">
      <c r="A129" s="18">
        <v>128</v>
      </c>
      <c r="B129" s="2" t="s">
        <v>147</v>
      </c>
      <c r="C129" s="19">
        <v>1</v>
      </c>
      <c r="D129" s="5">
        <v>4144</v>
      </c>
      <c r="E129" s="1">
        <v>3</v>
      </c>
      <c r="F129" s="2" t="s">
        <v>49</v>
      </c>
      <c r="G129" s="21" t="s">
        <v>15</v>
      </c>
      <c r="H129" s="5">
        <v>3457</v>
      </c>
      <c r="I129" s="5">
        <v>3457</v>
      </c>
      <c r="J129" s="5">
        <v>3457</v>
      </c>
      <c r="K129" s="19">
        <v>3</v>
      </c>
      <c r="L129" s="3">
        <v>4143.9999109999999</v>
      </c>
      <c r="M129" s="3">
        <f t="shared" si="4"/>
        <v>686.99991099999988</v>
      </c>
      <c r="N129" s="4">
        <v>0</v>
      </c>
      <c r="O129" s="22" t="str">
        <f t="shared" si="5"/>
        <v>da</v>
      </c>
      <c r="P129" s="2" t="s">
        <v>205</v>
      </c>
      <c r="Q129" s="10">
        <v>0</v>
      </c>
      <c r="R129" s="11" t="s">
        <v>212</v>
      </c>
      <c r="S129" s="11" t="s">
        <v>219</v>
      </c>
    </row>
    <row r="130" spans="1:19" ht="30" x14ac:dyDescent="0.25">
      <c r="A130" s="18">
        <v>129</v>
      </c>
      <c r="B130" s="2" t="s">
        <v>147</v>
      </c>
      <c r="C130" s="19">
        <v>2</v>
      </c>
      <c r="D130" s="5">
        <v>4144</v>
      </c>
      <c r="E130" s="1">
        <v>3</v>
      </c>
      <c r="F130" s="2" t="s">
        <v>14</v>
      </c>
      <c r="G130" s="21" t="s">
        <v>15</v>
      </c>
      <c r="H130" s="5">
        <v>3240</v>
      </c>
      <c r="I130" s="5">
        <v>3240</v>
      </c>
      <c r="J130" s="5">
        <v>3240</v>
      </c>
      <c r="K130" s="19">
        <v>3</v>
      </c>
      <c r="L130" s="3">
        <v>4143.9999109999999</v>
      </c>
      <c r="M130" s="3">
        <f t="shared" si="4"/>
        <v>903.99991099999988</v>
      </c>
      <c r="N130" s="4">
        <v>0</v>
      </c>
      <c r="O130" s="22" t="str">
        <f t="shared" si="5"/>
        <v>da</v>
      </c>
      <c r="P130" s="2" t="s">
        <v>205</v>
      </c>
      <c r="Q130" s="10">
        <v>0</v>
      </c>
      <c r="R130" s="11" t="s">
        <v>212</v>
      </c>
      <c r="S130" s="11" t="s">
        <v>218</v>
      </c>
    </row>
    <row r="131" spans="1:19" ht="45" x14ac:dyDescent="0.25">
      <c r="A131" s="18">
        <v>130</v>
      </c>
      <c r="B131" s="2" t="s">
        <v>148</v>
      </c>
      <c r="C131" s="19">
        <v>1</v>
      </c>
      <c r="D131" s="5">
        <v>3163.84</v>
      </c>
      <c r="E131" s="1">
        <v>1</v>
      </c>
      <c r="F131" s="2" t="s">
        <v>224</v>
      </c>
      <c r="G131" s="21" t="s">
        <v>15</v>
      </c>
      <c r="H131" s="5">
        <v>4000</v>
      </c>
      <c r="I131" s="5">
        <v>4000</v>
      </c>
      <c r="J131" s="5">
        <v>4000</v>
      </c>
      <c r="K131" s="19">
        <v>1</v>
      </c>
      <c r="L131" s="3">
        <v>3163.8377500000001</v>
      </c>
      <c r="M131" s="3">
        <f t="shared" si="4"/>
        <v>-836.16224999999986</v>
      </c>
      <c r="N131" s="4">
        <v>1</v>
      </c>
      <c r="O131" s="22" t="str">
        <f t="shared" si="5"/>
        <v>da</v>
      </c>
      <c r="P131" s="2" t="s">
        <v>205</v>
      </c>
      <c r="Q131" s="10">
        <v>0</v>
      </c>
      <c r="R131" s="11" t="s">
        <v>200</v>
      </c>
      <c r="S131" s="11" t="s">
        <v>217</v>
      </c>
    </row>
    <row r="132" spans="1:19" ht="45" x14ac:dyDescent="0.25">
      <c r="A132" s="18">
        <v>131</v>
      </c>
      <c r="B132" s="2" t="s">
        <v>148</v>
      </c>
      <c r="C132" s="19">
        <v>2</v>
      </c>
      <c r="D132" s="5">
        <v>3163.84</v>
      </c>
      <c r="E132" s="1">
        <v>1</v>
      </c>
      <c r="F132" s="2" t="s">
        <v>26</v>
      </c>
      <c r="G132" s="21" t="s">
        <v>15</v>
      </c>
      <c r="H132" s="5">
        <v>4250</v>
      </c>
      <c r="I132" s="5">
        <v>4250</v>
      </c>
      <c r="J132" s="5">
        <v>4250</v>
      </c>
      <c r="K132" s="19">
        <v>1</v>
      </c>
      <c r="L132" s="3">
        <v>3163.8377500000001</v>
      </c>
      <c r="M132" s="3">
        <f t="shared" ref="M132:M186" si="6">SUM(L132)-J132</f>
        <v>-1086.1622499999999</v>
      </c>
      <c r="N132" s="4">
        <v>1</v>
      </c>
      <c r="O132" s="22" t="str">
        <f t="shared" ref="O132:O186" si="7">IF(E132-K132&gt;0,"ne","da")</f>
        <v>da</v>
      </c>
      <c r="P132" s="2" t="s">
        <v>205</v>
      </c>
      <c r="Q132" s="10">
        <v>0</v>
      </c>
      <c r="R132" s="11" t="s">
        <v>200</v>
      </c>
      <c r="S132" s="11" t="s">
        <v>217</v>
      </c>
    </row>
    <row r="133" spans="1:19" ht="45" x14ac:dyDescent="0.25">
      <c r="A133" s="18">
        <v>132</v>
      </c>
      <c r="B133" s="2" t="s">
        <v>149</v>
      </c>
      <c r="C133" s="19">
        <v>1</v>
      </c>
      <c r="D133" s="5">
        <v>1283.7</v>
      </c>
      <c r="E133" s="1">
        <v>6</v>
      </c>
      <c r="F133" s="2" t="s">
        <v>26</v>
      </c>
      <c r="G133" s="21" t="s">
        <v>15</v>
      </c>
      <c r="H133" s="7">
        <v>941</v>
      </c>
      <c r="I133" s="5">
        <v>1466</v>
      </c>
      <c r="J133" s="5">
        <v>1466</v>
      </c>
      <c r="K133" s="19">
        <v>5</v>
      </c>
      <c r="L133" s="3">
        <v>991.7749859999999</v>
      </c>
      <c r="M133" s="3">
        <f t="shared" si="6"/>
        <v>-474.2250140000001</v>
      </c>
      <c r="N133" s="4">
        <v>5</v>
      </c>
      <c r="O133" s="22" t="str">
        <f t="shared" si="7"/>
        <v>ne</v>
      </c>
      <c r="P133" s="2" t="s">
        <v>205</v>
      </c>
      <c r="Q133" s="10">
        <v>0</v>
      </c>
      <c r="R133" s="11" t="s">
        <v>200</v>
      </c>
      <c r="S133" s="11" t="s">
        <v>217</v>
      </c>
    </row>
    <row r="134" spans="1:19" x14ac:dyDescent="0.25">
      <c r="A134" s="18">
        <v>133</v>
      </c>
      <c r="B134" s="2" t="s">
        <v>150</v>
      </c>
      <c r="C134" s="19">
        <v>1</v>
      </c>
      <c r="D134" s="5">
        <v>22076.59</v>
      </c>
      <c r="E134" s="1">
        <v>65</v>
      </c>
      <c r="F134" s="2" t="s">
        <v>151</v>
      </c>
      <c r="G134" s="21" t="s">
        <v>15</v>
      </c>
      <c r="H134" s="5">
        <v>20230.169999999998</v>
      </c>
      <c r="I134" s="5">
        <v>20230.169999999998</v>
      </c>
      <c r="J134" s="5">
        <v>20230.169999999998</v>
      </c>
      <c r="K134" s="19">
        <v>63</v>
      </c>
      <c r="L134" s="3">
        <v>21919.607008999999</v>
      </c>
      <c r="M134" s="3">
        <f t="shared" si="6"/>
        <v>1689.4370090000011</v>
      </c>
      <c r="N134" s="4">
        <v>17</v>
      </c>
      <c r="O134" s="22" t="str">
        <f t="shared" si="7"/>
        <v>ne</v>
      </c>
      <c r="P134" s="2" t="s">
        <v>205</v>
      </c>
      <c r="Q134" s="10">
        <v>0</v>
      </c>
      <c r="R134" s="11" t="s">
        <v>212</v>
      </c>
      <c r="S134" s="11" t="s">
        <v>218</v>
      </c>
    </row>
    <row r="135" spans="1:19" ht="30" x14ac:dyDescent="0.25">
      <c r="A135" s="18">
        <v>134</v>
      </c>
      <c r="B135" s="2" t="s">
        <v>152</v>
      </c>
      <c r="C135" s="19">
        <v>1</v>
      </c>
      <c r="D135" s="5">
        <v>20745.89</v>
      </c>
      <c r="E135" s="1">
        <v>54</v>
      </c>
      <c r="F135" s="2" t="s">
        <v>26</v>
      </c>
      <c r="G135" s="21" t="s">
        <v>15</v>
      </c>
      <c r="H135" s="5">
        <v>18389.8</v>
      </c>
      <c r="I135" s="5">
        <v>18389.8</v>
      </c>
      <c r="J135" s="5">
        <v>18389.8</v>
      </c>
      <c r="K135" s="19">
        <v>54</v>
      </c>
      <c r="L135" s="3">
        <v>20745.886983999993</v>
      </c>
      <c r="M135" s="3">
        <f t="shared" si="6"/>
        <v>2356.0869839999941</v>
      </c>
      <c r="N135" s="4">
        <v>12</v>
      </c>
      <c r="O135" s="22" t="str">
        <f t="shared" si="7"/>
        <v>da</v>
      </c>
      <c r="P135" s="2" t="s">
        <v>205</v>
      </c>
      <c r="Q135" s="10">
        <v>0</v>
      </c>
      <c r="R135" s="11" t="s">
        <v>212</v>
      </c>
      <c r="S135" s="11" t="s">
        <v>218</v>
      </c>
    </row>
    <row r="136" spans="1:19" x14ac:dyDescent="0.25">
      <c r="A136" s="18">
        <v>135</v>
      </c>
      <c r="B136" s="2" t="s">
        <v>153</v>
      </c>
      <c r="C136" s="19">
        <v>1</v>
      </c>
      <c r="D136" s="5">
        <v>1540.39</v>
      </c>
      <c r="E136" s="1">
        <v>2</v>
      </c>
      <c r="F136" s="2" t="s">
        <v>43</v>
      </c>
      <c r="G136" s="21" t="s">
        <v>11</v>
      </c>
      <c r="H136" s="5">
        <v>112700</v>
      </c>
      <c r="I136" s="5">
        <v>112700</v>
      </c>
      <c r="J136" s="5">
        <v>983.25</v>
      </c>
      <c r="K136" s="19">
        <v>2</v>
      </c>
      <c r="L136" s="3">
        <v>1540.3881730000001</v>
      </c>
      <c r="M136" s="3">
        <f t="shared" si="6"/>
        <v>557.13817300000005</v>
      </c>
      <c r="N136" s="4">
        <v>0</v>
      </c>
      <c r="O136" s="22" t="str">
        <f t="shared" si="7"/>
        <v>da</v>
      </c>
      <c r="P136" s="2" t="s">
        <v>205</v>
      </c>
      <c r="Q136" s="10">
        <v>0</v>
      </c>
      <c r="R136" s="11" t="s">
        <v>212</v>
      </c>
      <c r="S136" s="11" t="s">
        <v>219</v>
      </c>
    </row>
    <row r="137" spans="1:19" x14ac:dyDescent="0.25">
      <c r="A137" s="18">
        <v>136</v>
      </c>
      <c r="B137" s="2" t="s">
        <v>153</v>
      </c>
      <c r="C137" s="19">
        <v>2</v>
      </c>
      <c r="D137" s="5">
        <v>1540.39</v>
      </c>
      <c r="E137" s="1">
        <v>2</v>
      </c>
      <c r="F137" s="2" t="s">
        <v>26</v>
      </c>
      <c r="G137" s="21" t="s">
        <v>11</v>
      </c>
      <c r="H137" s="5">
        <v>102685</v>
      </c>
      <c r="I137" s="5">
        <v>102685</v>
      </c>
      <c r="J137" s="5">
        <v>895.88</v>
      </c>
      <c r="K137" s="19">
        <v>2</v>
      </c>
      <c r="L137" s="3">
        <v>1540.3881730000001</v>
      </c>
      <c r="M137" s="3">
        <f t="shared" si="6"/>
        <v>644.50817300000006</v>
      </c>
      <c r="N137" s="4">
        <v>0</v>
      </c>
      <c r="O137" s="22" t="str">
        <f t="shared" si="7"/>
        <v>da</v>
      </c>
      <c r="P137" s="2" t="s">
        <v>205</v>
      </c>
      <c r="Q137" s="10">
        <v>0</v>
      </c>
      <c r="R137" s="11" t="s">
        <v>212</v>
      </c>
      <c r="S137" s="11" t="s">
        <v>218</v>
      </c>
    </row>
    <row r="138" spans="1:19" x14ac:dyDescent="0.25">
      <c r="A138" s="18">
        <v>137</v>
      </c>
      <c r="B138" s="2" t="s">
        <v>154</v>
      </c>
      <c r="C138" s="19">
        <v>1</v>
      </c>
      <c r="D138" s="5">
        <v>1076.3800000000001</v>
      </c>
      <c r="E138" s="1">
        <v>7</v>
      </c>
      <c r="F138" s="2" t="s">
        <v>8</v>
      </c>
      <c r="G138" s="21" t="s">
        <v>8</v>
      </c>
      <c r="H138" s="7">
        <v>0</v>
      </c>
      <c r="I138" s="5">
        <v>0</v>
      </c>
      <c r="J138" s="5">
        <v>0</v>
      </c>
      <c r="K138" s="19">
        <v>0</v>
      </c>
      <c r="L138" s="3">
        <v>0</v>
      </c>
      <c r="M138" s="3">
        <f t="shared" si="6"/>
        <v>0</v>
      </c>
      <c r="N138" s="4">
        <v>0</v>
      </c>
      <c r="O138" s="22" t="str">
        <f t="shared" si="7"/>
        <v>ne</v>
      </c>
      <c r="P138" s="2" t="s">
        <v>8</v>
      </c>
      <c r="Q138" s="10" t="s">
        <v>8</v>
      </c>
      <c r="R138" s="11" t="s">
        <v>8</v>
      </c>
      <c r="S138" s="11" t="s">
        <v>220</v>
      </c>
    </row>
    <row r="139" spans="1:19" ht="30" x14ac:dyDescent="0.25">
      <c r="A139" s="18">
        <v>138</v>
      </c>
      <c r="B139" s="2" t="s">
        <v>155</v>
      </c>
      <c r="C139" s="19">
        <v>1</v>
      </c>
      <c r="D139" s="5">
        <v>734.02</v>
      </c>
      <c r="E139" s="1">
        <v>2</v>
      </c>
      <c r="F139" s="2" t="s">
        <v>156</v>
      </c>
      <c r="G139" s="21" t="s">
        <v>15</v>
      </c>
      <c r="H139" s="7">
        <v>488</v>
      </c>
      <c r="I139" s="5">
        <v>488</v>
      </c>
      <c r="J139" s="5">
        <v>488</v>
      </c>
      <c r="K139" s="19">
        <v>2</v>
      </c>
      <c r="L139" s="3">
        <v>734.02177800000004</v>
      </c>
      <c r="M139" s="3">
        <f t="shared" si="6"/>
        <v>246.02177800000004</v>
      </c>
      <c r="N139" s="4">
        <v>0</v>
      </c>
      <c r="O139" s="22" t="str">
        <f t="shared" si="7"/>
        <v>da</v>
      </c>
      <c r="P139" s="2" t="s">
        <v>205</v>
      </c>
      <c r="Q139" s="10">
        <v>0</v>
      </c>
      <c r="R139" s="11" t="s">
        <v>212</v>
      </c>
      <c r="S139" s="11" t="s">
        <v>218</v>
      </c>
    </row>
    <row r="140" spans="1:19" x14ac:dyDescent="0.25">
      <c r="A140" s="18">
        <v>139</v>
      </c>
      <c r="B140" s="2" t="s">
        <v>157</v>
      </c>
      <c r="C140" s="19">
        <v>1</v>
      </c>
      <c r="D140" s="5">
        <v>2494.59</v>
      </c>
      <c r="E140" s="1">
        <v>10</v>
      </c>
      <c r="F140" s="2" t="s">
        <v>158</v>
      </c>
      <c r="G140" s="21" t="s">
        <v>15</v>
      </c>
      <c r="H140" s="5">
        <v>1876.57</v>
      </c>
      <c r="I140" s="5">
        <v>2251.88</v>
      </c>
      <c r="J140" s="5">
        <v>2251.88</v>
      </c>
      <c r="K140" s="19">
        <v>10</v>
      </c>
      <c r="L140" s="3">
        <v>2494.5929839999999</v>
      </c>
      <c r="M140" s="3">
        <f t="shared" si="6"/>
        <v>242.71298399999978</v>
      </c>
      <c r="N140" s="4">
        <v>2</v>
      </c>
      <c r="O140" s="22" t="str">
        <f t="shared" si="7"/>
        <v>da</v>
      </c>
      <c r="P140" s="2" t="s">
        <v>205</v>
      </c>
      <c r="Q140" s="10">
        <v>0</v>
      </c>
      <c r="R140" s="11" t="s">
        <v>212</v>
      </c>
      <c r="S140" s="11" t="s">
        <v>218</v>
      </c>
    </row>
    <row r="141" spans="1:19" x14ac:dyDescent="0.25">
      <c r="A141" s="18">
        <v>140</v>
      </c>
      <c r="B141" s="2" t="s">
        <v>159</v>
      </c>
      <c r="C141" s="19">
        <v>1</v>
      </c>
      <c r="D141" s="5">
        <v>585.83000000000004</v>
      </c>
      <c r="E141" s="1">
        <v>12</v>
      </c>
      <c r="F141" s="2" t="s">
        <v>107</v>
      </c>
      <c r="G141" s="21" t="s">
        <v>11</v>
      </c>
      <c r="H141" s="5">
        <v>63250</v>
      </c>
      <c r="I141" s="5">
        <v>63250</v>
      </c>
      <c r="J141" s="5">
        <v>551.83000000000004</v>
      </c>
      <c r="K141" s="19">
        <v>12</v>
      </c>
      <c r="L141" s="3">
        <v>585.82650999999998</v>
      </c>
      <c r="M141" s="3">
        <f t="shared" si="6"/>
        <v>33.996509999999944</v>
      </c>
      <c r="N141" s="4">
        <v>3</v>
      </c>
      <c r="O141" s="22" t="str">
        <f t="shared" si="7"/>
        <v>da</v>
      </c>
      <c r="P141" s="2" t="s">
        <v>205</v>
      </c>
      <c r="Q141" s="10">
        <v>0</v>
      </c>
      <c r="R141" s="11" t="s">
        <v>212</v>
      </c>
      <c r="S141" s="11" t="s">
        <v>218</v>
      </c>
    </row>
    <row r="142" spans="1:19" ht="30" x14ac:dyDescent="0.25">
      <c r="A142" s="18">
        <v>141</v>
      </c>
      <c r="B142" s="2" t="s">
        <v>160</v>
      </c>
      <c r="C142" s="19">
        <v>1</v>
      </c>
      <c r="D142" s="5">
        <v>1500.85</v>
      </c>
      <c r="E142" s="1">
        <v>2</v>
      </c>
      <c r="F142" s="2" t="s">
        <v>33</v>
      </c>
      <c r="G142" s="21" t="s">
        <v>15</v>
      </c>
      <c r="H142" s="5">
        <v>1450</v>
      </c>
      <c r="I142" s="5">
        <v>1450</v>
      </c>
      <c r="J142" s="5">
        <v>1450</v>
      </c>
      <c r="K142" s="19">
        <v>2</v>
      </c>
      <c r="L142" s="3">
        <v>1500.8509939999999</v>
      </c>
      <c r="M142" s="3">
        <f t="shared" si="6"/>
        <v>50.850993999999901</v>
      </c>
      <c r="N142" s="4">
        <v>0</v>
      </c>
      <c r="O142" s="22" t="str">
        <f t="shared" si="7"/>
        <v>da</v>
      </c>
      <c r="P142" s="2" t="s">
        <v>205</v>
      </c>
      <c r="Q142" s="10">
        <v>0</v>
      </c>
      <c r="R142" s="11" t="s">
        <v>212</v>
      </c>
      <c r="S142" s="11" t="s">
        <v>218</v>
      </c>
    </row>
    <row r="143" spans="1:19" ht="45" x14ac:dyDescent="0.25">
      <c r="A143" s="18">
        <v>142</v>
      </c>
      <c r="B143" s="2" t="s">
        <v>161</v>
      </c>
      <c r="C143" s="19">
        <v>1</v>
      </c>
      <c r="D143" s="5">
        <v>580.20000000000005</v>
      </c>
      <c r="E143" s="1">
        <v>17</v>
      </c>
      <c r="F143" s="2" t="s">
        <v>224</v>
      </c>
      <c r="G143" s="21" t="s">
        <v>15</v>
      </c>
      <c r="H143" s="5">
        <v>1022</v>
      </c>
      <c r="I143" s="5">
        <v>1022</v>
      </c>
      <c r="J143" s="5">
        <v>1022</v>
      </c>
      <c r="K143" s="19">
        <v>16</v>
      </c>
      <c r="L143" s="3">
        <v>528.39711799999986</v>
      </c>
      <c r="M143" s="3">
        <f t="shared" si="6"/>
        <v>-493.60288200000014</v>
      </c>
      <c r="N143" s="4">
        <v>14</v>
      </c>
      <c r="O143" s="22" t="str">
        <f t="shared" si="7"/>
        <v>ne</v>
      </c>
      <c r="P143" s="2" t="s">
        <v>205</v>
      </c>
      <c r="Q143" s="10">
        <v>0</v>
      </c>
      <c r="R143" s="11" t="s">
        <v>200</v>
      </c>
      <c r="S143" s="11" t="s">
        <v>217</v>
      </c>
    </row>
    <row r="144" spans="1:19" ht="45" x14ac:dyDescent="0.25">
      <c r="A144" s="18">
        <v>143</v>
      </c>
      <c r="B144" s="2" t="s">
        <v>161</v>
      </c>
      <c r="C144" s="19">
        <v>2</v>
      </c>
      <c r="D144" s="5">
        <v>580.20000000000005</v>
      </c>
      <c r="E144" s="1">
        <v>17</v>
      </c>
      <c r="F144" s="2" t="s">
        <v>64</v>
      </c>
      <c r="G144" s="21" t="s">
        <v>11</v>
      </c>
      <c r="H144" s="5">
        <v>75896.91</v>
      </c>
      <c r="I144" s="5">
        <v>75896.91</v>
      </c>
      <c r="J144" s="5">
        <v>662.16</v>
      </c>
      <c r="K144" s="19">
        <v>17</v>
      </c>
      <c r="L144" s="3">
        <v>580.19563899999991</v>
      </c>
      <c r="M144" s="3">
        <f t="shared" si="6"/>
        <v>-81.964361000000054</v>
      </c>
      <c r="N144" s="4">
        <v>13</v>
      </c>
      <c r="O144" s="22" t="str">
        <f t="shared" si="7"/>
        <v>da</v>
      </c>
      <c r="P144" s="2" t="s">
        <v>198</v>
      </c>
      <c r="Q144" s="10" t="s">
        <v>207</v>
      </c>
      <c r="R144" s="11" t="s">
        <v>200</v>
      </c>
      <c r="S144" s="11" t="s">
        <v>217</v>
      </c>
    </row>
    <row r="145" spans="1:19" ht="45" x14ac:dyDescent="0.25">
      <c r="A145" s="18">
        <v>144</v>
      </c>
      <c r="B145" s="2" t="s">
        <v>162</v>
      </c>
      <c r="C145" s="19">
        <v>1</v>
      </c>
      <c r="D145" s="5">
        <v>447.39</v>
      </c>
      <c r="E145" s="1">
        <v>4</v>
      </c>
      <c r="F145" s="2" t="s">
        <v>66</v>
      </c>
      <c r="G145" s="21" t="s">
        <v>11</v>
      </c>
      <c r="H145" s="5">
        <v>95700</v>
      </c>
      <c r="I145" s="5">
        <v>95700</v>
      </c>
      <c r="J145" s="5">
        <v>834.94</v>
      </c>
      <c r="K145" s="19">
        <v>4</v>
      </c>
      <c r="L145" s="3">
        <v>447.39248699999996</v>
      </c>
      <c r="M145" s="3">
        <f t="shared" si="6"/>
        <v>-387.54751300000009</v>
      </c>
      <c r="N145" s="4">
        <v>4</v>
      </c>
      <c r="O145" s="22" t="str">
        <f t="shared" si="7"/>
        <v>da</v>
      </c>
      <c r="P145" s="2" t="s">
        <v>205</v>
      </c>
      <c r="Q145" s="10">
        <v>0</v>
      </c>
      <c r="R145" s="11" t="s">
        <v>200</v>
      </c>
      <c r="S145" s="11" t="s">
        <v>217</v>
      </c>
    </row>
    <row r="146" spans="1:19" ht="45" x14ac:dyDescent="0.25">
      <c r="A146" s="18">
        <v>145</v>
      </c>
      <c r="B146" s="2" t="s">
        <v>162</v>
      </c>
      <c r="C146" s="19">
        <v>2</v>
      </c>
      <c r="D146" s="5">
        <v>447.39</v>
      </c>
      <c r="E146" s="1">
        <v>4</v>
      </c>
      <c r="F146" s="2" t="s">
        <v>26</v>
      </c>
      <c r="G146" s="21" t="s">
        <v>15</v>
      </c>
      <c r="H146" s="7">
        <v>535</v>
      </c>
      <c r="I146" s="5">
        <v>535</v>
      </c>
      <c r="J146" s="5">
        <v>535</v>
      </c>
      <c r="K146" s="19">
        <v>4</v>
      </c>
      <c r="L146" s="3">
        <v>447.39248699999996</v>
      </c>
      <c r="M146" s="3">
        <f t="shared" si="6"/>
        <v>-87.60751300000004</v>
      </c>
      <c r="N146" s="4">
        <v>2</v>
      </c>
      <c r="O146" s="22" t="str">
        <f t="shared" si="7"/>
        <v>da</v>
      </c>
      <c r="P146" s="2" t="s">
        <v>205</v>
      </c>
      <c r="Q146" s="10">
        <v>0</v>
      </c>
      <c r="R146" s="11" t="s">
        <v>200</v>
      </c>
      <c r="S146" s="11" t="s">
        <v>217</v>
      </c>
    </row>
    <row r="147" spans="1:19" ht="45" x14ac:dyDescent="0.25">
      <c r="A147" s="18">
        <v>146</v>
      </c>
      <c r="B147" s="2" t="s">
        <v>163</v>
      </c>
      <c r="C147" s="19">
        <v>1</v>
      </c>
      <c r="D147" s="5">
        <v>13521.45</v>
      </c>
      <c r="E147" s="1">
        <v>76</v>
      </c>
      <c r="F147" s="2" t="s">
        <v>58</v>
      </c>
      <c r="G147" s="21" t="s">
        <v>15</v>
      </c>
      <c r="H147" s="5">
        <v>14645.8</v>
      </c>
      <c r="I147" s="5">
        <v>14645.8</v>
      </c>
      <c r="J147" s="5">
        <v>14645.8</v>
      </c>
      <c r="K147" s="19">
        <v>76</v>
      </c>
      <c r="L147" s="3">
        <v>13521.447976000001</v>
      </c>
      <c r="M147" s="3">
        <f t="shared" si="6"/>
        <v>-1124.352023999998</v>
      </c>
      <c r="N147" s="4">
        <v>37</v>
      </c>
      <c r="O147" s="22" t="str">
        <f t="shared" si="7"/>
        <v>da</v>
      </c>
      <c r="P147" s="2" t="s">
        <v>205</v>
      </c>
      <c r="Q147" s="10">
        <v>0</v>
      </c>
      <c r="R147" s="11" t="s">
        <v>200</v>
      </c>
      <c r="S147" s="11" t="s">
        <v>217</v>
      </c>
    </row>
    <row r="148" spans="1:19" ht="45" x14ac:dyDescent="0.25">
      <c r="A148" s="18">
        <v>147</v>
      </c>
      <c r="B148" s="2" t="s">
        <v>163</v>
      </c>
      <c r="C148" s="19">
        <v>2</v>
      </c>
      <c r="D148" s="5">
        <v>13521.45</v>
      </c>
      <c r="E148" s="1">
        <v>76</v>
      </c>
      <c r="F148" s="2" t="s">
        <v>26</v>
      </c>
      <c r="G148" s="21" t="s">
        <v>15</v>
      </c>
      <c r="H148" s="5">
        <v>15521</v>
      </c>
      <c r="I148" s="5">
        <v>15521</v>
      </c>
      <c r="J148" s="5">
        <v>15521</v>
      </c>
      <c r="K148" s="19">
        <v>76</v>
      </c>
      <c r="L148" s="3">
        <v>13521.447976000001</v>
      </c>
      <c r="M148" s="3">
        <f t="shared" si="6"/>
        <v>-1999.5520239999987</v>
      </c>
      <c r="N148" s="4">
        <v>58</v>
      </c>
      <c r="O148" s="22" t="str">
        <f t="shared" si="7"/>
        <v>da</v>
      </c>
      <c r="P148" s="2" t="s">
        <v>205</v>
      </c>
      <c r="Q148" s="10">
        <v>0</v>
      </c>
      <c r="R148" s="11" t="s">
        <v>200</v>
      </c>
      <c r="S148" s="11" t="s">
        <v>217</v>
      </c>
    </row>
    <row r="149" spans="1:19" x14ac:dyDescent="0.25">
      <c r="A149" s="18">
        <v>148</v>
      </c>
      <c r="B149" s="2" t="s">
        <v>164</v>
      </c>
      <c r="C149" s="19">
        <v>1</v>
      </c>
      <c r="D149" s="5">
        <v>25029.8</v>
      </c>
      <c r="E149" s="1">
        <v>300</v>
      </c>
      <c r="F149" s="2" t="s">
        <v>56</v>
      </c>
      <c r="G149" s="21" t="s">
        <v>15</v>
      </c>
      <c r="H149" s="5">
        <v>19713.09</v>
      </c>
      <c r="I149" s="5">
        <v>19713.310000000001</v>
      </c>
      <c r="J149" s="5">
        <v>19713.310000000001</v>
      </c>
      <c r="K149" s="19">
        <v>298</v>
      </c>
      <c r="L149" s="3">
        <v>24816.495288000013</v>
      </c>
      <c r="M149" s="3">
        <f t="shared" si="6"/>
        <v>5103.1852880000115</v>
      </c>
      <c r="N149" s="4">
        <v>35</v>
      </c>
      <c r="O149" s="22" t="str">
        <f t="shared" si="7"/>
        <v>ne</v>
      </c>
      <c r="P149" s="2" t="s">
        <v>205</v>
      </c>
      <c r="Q149" s="10">
        <v>0</v>
      </c>
      <c r="R149" s="11" t="s">
        <v>212</v>
      </c>
      <c r="S149" s="11" t="s">
        <v>218</v>
      </c>
    </row>
    <row r="150" spans="1:19" x14ac:dyDescent="0.25">
      <c r="A150" s="18">
        <v>149</v>
      </c>
      <c r="B150" s="2" t="s">
        <v>165</v>
      </c>
      <c r="C150" s="19">
        <v>1</v>
      </c>
      <c r="D150" s="5">
        <v>5148</v>
      </c>
      <c r="E150" s="1">
        <v>12</v>
      </c>
      <c r="F150" s="2" t="s">
        <v>156</v>
      </c>
      <c r="G150" s="21" t="s">
        <v>15</v>
      </c>
      <c r="H150" s="5">
        <v>4065</v>
      </c>
      <c r="I150" s="5">
        <v>4065</v>
      </c>
      <c r="J150" s="5">
        <v>4065</v>
      </c>
      <c r="K150" s="19">
        <v>12</v>
      </c>
      <c r="L150" s="3">
        <v>5148.0032700000002</v>
      </c>
      <c r="M150" s="3">
        <f t="shared" si="6"/>
        <v>1083.0032700000002</v>
      </c>
      <c r="N150" s="4">
        <v>5</v>
      </c>
      <c r="O150" s="22" t="str">
        <f t="shared" si="7"/>
        <v>da</v>
      </c>
      <c r="P150" s="2" t="s">
        <v>205</v>
      </c>
      <c r="Q150" s="10">
        <v>0</v>
      </c>
      <c r="R150" s="11" t="s">
        <v>212</v>
      </c>
      <c r="S150" s="11" t="s">
        <v>218</v>
      </c>
    </row>
    <row r="151" spans="1:19" ht="30" x14ac:dyDescent="0.25">
      <c r="A151" s="18">
        <v>150</v>
      </c>
      <c r="B151" s="2" t="s">
        <v>166</v>
      </c>
      <c r="C151" s="19">
        <v>1</v>
      </c>
      <c r="D151" s="5">
        <v>2601.59</v>
      </c>
      <c r="E151" s="1">
        <v>2</v>
      </c>
      <c r="F151" s="2" t="s">
        <v>14</v>
      </c>
      <c r="G151" s="21" t="s">
        <v>15</v>
      </c>
      <c r="H151" s="5">
        <v>1350</v>
      </c>
      <c r="I151" s="5">
        <v>1350</v>
      </c>
      <c r="J151" s="5">
        <v>1350</v>
      </c>
      <c r="K151" s="19">
        <v>1</v>
      </c>
      <c r="L151" s="3">
        <v>1901.5879640000001</v>
      </c>
      <c r="M151" s="3">
        <f t="shared" si="6"/>
        <v>551.58796400000006</v>
      </c>
      <c r="N151" s="4">
        <v>0</v>
      </c>
      <c r="O151" s="22" t="str">
        <f t="shared" si="7"/>
        <v>ne</v>
      </c>
      <c r="P151" s="2" t="s">
        <v>205</v>
      </c>
      <c r="Q151" s="10">
        <v>0</v>
      </c>
      <c r="R151" s="11" t="s">
        <v>212</v>
      </c>
      <c r="S151" s="11" t="s">
        <v>218</v>
      </c>
    </row>
    <row r="152" spans="1:19" ht="45" x14ac:dyDescent="0.25">
      <c r="A152" s="18">
        <v>151</v>
      </c>
      <c r="B152" s="2" t="s">
        <v>167</v>
      </c>
      <c r="C152" s="19">
        <v>1</v>
      </c>
      <c r="D152" s="5">
        <v>1571.86</v>
      </c>
      <c r="E152" s="1">
        <v>2</v>
      </c>
      <c r="F152" s="2" t="s">
        <v>224</v>
      </c>
      <c r="G152" s="21" t="s">
        <v>15</v>
      </c>
      <c r="H152" s="5">
        <v>2820</v>
      </c>
      <c r="I152" s="5">
        <v>2820</v>
      </c>
      <c r="J152" s="5">
        <v>2820</v>
      </c>
      <c r="K152" s="19">
        <v>2</v>
      </c>
      <c r="L152" s="3">
        <v>1571.8602099999998</v>
      </c>
      <c r="M152" s="3">
        <f t="shared" si="6"/>
        <v>-1248.1397900000002</v>
      </c>
      <c r="N152" s="4">
        <v>1</v>
      </c>
      <c r="O152" s="22" t="str">
        <f t="shared" si="7"/>
        <v>da</v>
      </c>
      <c r="P152" s="2" t="s">
        <v>205</v>
      </c>
      <c r="Q152" s="10">
        <v>0</v>
      </c>
      <c r="R152" s="11" t="s">
        <v>200</v>
      </c>
      <c r="S152" s="11" t="s">
        <v>217</v>
      </c>
    </row>
    <row r="153" spans="1:19" x14ac:dyDescent="0.25">
      <c r="A153" s="18">
        <v>152</v>
      </c>
      <c r="B153" s="2" t="s">
        <v>168</v>
      </c>
      <c r="C153" s="19">
        <v>1</v>
      </c>
      <c r="D153" s="5">
        <v>6858.08</v>
      </c>
      <c r="E153" s="1">
        <v>87</v>
      </c>
      <c r="F153" s="2" t="s">
        <v>56</v>
      </c>
      <c r="G153" s="21" t="s">
        <v>15</v>
      </c>
      <c r="H153" s="5">
        <v>5802.23</v>
      </c>
      <c r="I153" s="5">
        <v>5802.23</v>
      </c>
      <c r="J153" s="5">
        <v>5802.23</v>
      </c>
      <c r="K153" s="19">
        <v>87</v>
      </c>
      <c r="L153" s="3">
        <v>6858.0845769999978</v>
      </c>
      <c r="M153" s="3">
        <f t="shared" si="6"/>
        <v>1055.8545769999982</v>
      </c>
      <c r="N153" s="4">
        <v>20</v>
      </c>
      <c r="O153" s="22" t="str">
        <f t="shared" si="7"/>
        <v>da</v>
      </c>
      <c r="P153" s="2" t="s">
        <v>205</v>
      </c>
      <c r="Q153" s="10">
        <v>0</v>
      </c>
      <c r="R153" s="11" t="s">
        <v>212</v>
      </c>
      <c r="S153" s="11" t="s">
        <v>218</v>
      </c>
    </row>
    <row r="154" spans="1:19" ht="45" x14ac:dyDescent="0.25">
      <c r="A154" s="18">
        <v>153</v>
      </c>
      <c r="B154" s="2" t="s">
        <v>169</v>
      </c>
      <c r="C154" s="19">
        <v>1</v>
      </c>
      <c r="D154" s="5">
        <v>20894.91</v>
      </c>
      <c r="E154" s="1">
        <v>10</v>
      </c>
      <c r="F154" s="2" t="s">
        <v>170</v>
      </c>
      <c r="G154" s="21" t="s">
        <v>15</v>
      </c>
      <c r="H154" s="5">
        <v>22885</v>
      </c>
      <c r="I154" s="5">
        <v>22885</v>
      </c>
      <c r="J154" s="5">
        <v>22885</v>
      </c>
      <c r="K154" s="19">
        <v>10</v>
      </c>
      <c r="L154" s="3">
        <v>20894.908994999998</v>
      </c>
      <c r="M154" s="3">
        <f t="shared" si="6"/>
        <v>-1990.091005000002</v>
      </c>
      <c r="N154" s="4">
        <v>3</v>
      </c>
      <c r="O154" s="22" t="str">
        <f t="shared" si="7"/>
        <v>da</v>
      </c>
      <c r="P154" s="2" t="s">
        <v>205</v>
      </c>
      <c r="Q154" s="10">
        <v>0</v>
      </c>
      <c r="R154" s="11" t="s">
        <v>200</v>
      </c>
      <c r="S154" s="11" t="s">
        <v>217</v>
      </c>
    </row>
    <row r="155" spans="1:19" ht="45" x14ac:dyDescent="0.25">
      <c r="A155" s="18">
        <v>154</v>
      </c>
      <c r="B155" s="2" t="s">
        <v>171</v>
      </c>
      <c r="C155" s="19">
        <v>1</v>
      </c>
      <c r="D155" s="5">
        <v>169845.7</v>
      </c>
      <c r="E155" s="1">
        <v>1349</v>
      </c>
      <c r="F155" s="2" t="s">
        <v>33</v>
      </c>
      <c r="G155" s="21" t="s">
        <v>15</v>
      </c>
      <c r="H155" s="5">
        <v>165646.84</v>
      </c>
      <c r="I155" s="5">
        <v>165646.84</v>
      </c>
      <c r="J155" s="5">
        <v>166355.79999999999</v>
      </c>
      <c r="K155" s="19">
        <v>1301</v>
      </c>
      <c r="L155" s="3">
        <v>162337.44749700025</v>
      </c>
      <c r="M155" s="3">
        <f t="shared" si="6"/>
        <v>-4018.35250299974</v>
      </c>
      <c r="N155" s="4">
        <v>944</v>
      </c>
      <c r="O155" s="22" t="str">
        <f t="shared" si="7"/>
        <v>ne</v>
      </c>
      <c r="P155" s="2" t="s">
        <v>205</v>
      </c>
      <c r="Q155" s="10">
        <v>0</v>
      </c>
      <c r="R155" s="11" t="s">
        <v>200</v>
      </c>
      <c r="S155" s="11" t="s">
        <v>217</v>
      </c>
    </row>
    <row r="156" spans="1:19" x14ac:dyDescent="0.25">
      <c r="A156" s="18">
        <v>155</v>
      </c>
      <c r="B156" s="2" t="s">
        <v>172</v>
      </c>
      <c r="C156" s="19">
        <v>1</v>
      </c>
      <c r="D156" s="5">
        <v>2026.93</v>
      </c>
      <c r="E156" s="1">
        <v>9</v>
      </c>
      <c r="F156" s="2" t="s">
        <v>43</v>
      </c>
      <c r="G156" s="21" t="s">
        <v>11</v>
      </c>
      <c r="H156" s="5">
        <v>158190</v>
      </c>
      <c r="I156" s="5">
        <v>158190</v>
      </c>
      <c r="J156" s="5">
        <v>1380.17</v>
      </c>
      <c r="K156" s="19">
        <v>9</v>
      </c>
      <c r="L156" s="3">
        <v>2026.9337679999999</v>
      </c>
      <c r="M156" s="3">
        <f t="shared" si="6"/>
        <v>646.7637679999998</v>
      </c>
      <c r="N156" s="4">
        <v>0</v>
      </c>
      <c r="O156" s="22" t="str">
        <f t="shared" si="7"/>
        <v>da</v>
      </c>
      <c r="P156" s="2" t="s">
        <v>205</v>
      </c>
      <c r="Q156" s="10">
        <v>0</v>
      </c>
      <c r="R156" s="11" t="s">
        <v>212</v>
      </c>
      <c r="S156" s="11" t="s">
        <v>218</v>
      </c>
    </row>
    <row r="157" spans="1:19" ht="30" x14ac:dyDescent="0.25">
      <c r="A157" s="18">
        <v>156</v>
      </c>
      <c r="B157" s="2" t="s">
        <v>173</v>
      </c>
      <c r="C157" s="19">
        <v>1</v>
      </c>
      <c r="D157" s="5">
        <v>5803.72</v>
      </c>
      <c r="E157" s="1">
        <v>48</v>
      </c>
      <c r="F157" s="2" t="s">
        <v>107</v>
      </c>
      <c r="G157" s="21" t="s">
        <v>11</v>
      </c>
      <c r="H157" s="5">
        <v>578876</v>
      </c>
      <c r="I157" s="5">
        <v>578876</v>
      </c>
      <c r="J157" s="5">
        <v>5050.5600000000004</v>
      </c>
      <c r="K157" s="19">
        <v>48</v>
      </c>
      <c r="L157" s="3">
        <v>5803.7243279999984</v>
      </c>
      <c r="M157" s="3">
        <f t="shared" si="6"/>
        <v>753.16432799999802</v>
      </c>
      <c r="N157" s="4">
        <v>20</v>
      </c>
      <c r="O157" s="22" t="str">
        <f t="shared" si="7"/>
        <v>da</v>
      </c>
      <c r="P157" s="2" t="s">
        <v>205</v>
      </c>
      <c r="Q157" s="10">
        <v>0</v>
      </c>
      <c r="R157" s="11" t="s">
        <v>212</v>
      </c>
      <c r="S157" s="11" t="s">
        <v>218</v>
      </c>
    </row>
    <row r="158" spans="1:19" ht="30" x14ac:dyDescent="0.25">
      <c r="A158" s="18">
        <v>157</v>
      </c>
      <c r="B158" s="2" t="s">
        <v>174</v>
      </c>
      <c r="C158" s="19">
        <v>1</v>
      </c>
      <c r="D158" s="5">
        <v>9138.1</v>
      </c>
      <c r="E158" s="1">
        <v>27</v>
      </c>
      <c r="F158" s="2" t="s">
        <v>175</v>
      </c>
      <c r="G158" s="21" t="s">
        <v>15</v>
      </c>
      <c r="H158" s="5">
        <v>8626.6299999999992</v>
      </c>
      <c r="I158" s="5">
        <v>8626.6299999999992</v>
      </c>
      <c r="J158" s="5">
        <v>8626.6299999999992</v>
      </c>
      <c r="K158" s="19">
        <v>27</v>
      </c>
      <c r="L158" s="3">
        <v>9138.0982139999978</v>
      </c>
      <c r="M158" s="3">
        <f t="shared" si="6"/>
        <v>511.46821399999862</v>
      </c>
      <c r="N158" s="4">
        <v>0</v>
      </c>
      <c r="O158" s="22" t="str">
        <f t="shared" si="7"/>
        <v>da</v>
      </c>
      <c r="P158" s="2" t="s">
        <v>205</v>
      </c>
      <c r="Q158" s="10">
        <v>0</v>
      </c>
      <c r="R158" s="11" t="s">
        <v>200</v>
      </c>
      <c r="S158" s="11" t="s">
        <v>218</v>
      </c>
    </row>
    <row r="159" spans="1:19" x14ac:dyDescent="0.25">
      <c r="A159" s="18">
        <v>158</v>
      </c>
      <c r="B159" s="2" t="s">
        <v>176</v>
      </c>
      <c r="C159" s="19">
        <v>1</v>
      </c>
      <c r="D159" s="5">
        <v>621.73</v>
      </c>
      <c r="E159" s="1">
        <v>19</v>
      </c>
      <c r="F159" s="2" t="s">
        <v>8</v>
      </c>
      <c r="G159" s="21" t="s">
        <v>8</v>
      </c>
      <c r="H159" s="7">
        <v>0</v>
      </c>
      <c r="I159" s="5">
        <v>0</v>
      </c>
      <c r="J159" s="5">
        <v>0</v>
      </c>
      <c r="K159" s="19">
        <v>0</v>
      </c>
      <c r="L159" s="3">
        <v>0</v>
      </c>
      <c r="M159" s="3">
        <f t="shared" si="6"/>
        <v>0</v>
      </c>
      <c r="N159" s="4">
        <v>0</v>
      </c>
      <c r="O159" s="22" t="str">
        <f t="shared" si="7"/>
        <v>ne</v>
      </c>
      <c r="P159" s="2" t="s">
        <v>8</v>
      </c>
      <c r="Q159" s="10" t="s">
        <v>8</v>
      </c>
      <c r="R159" s="11" t="s">
        <v>8</v>
      </c>
      <c r="S159" s="11" t="s">
        <v>220</v>
      </c>
    </row>
    <row r="160" spans="1:19" ht="45" x14ac:dyDescent="0.25">
      <c r="A160" s="18">
        <v>159</v>
      </c>
      <c r="B160" s="2" t="s">
        <v>177</v>
      </c>
      <c r="C160" s="19">
        <v>1</v>
      </c>
      <c r="D160" s="5">
        <v>367.05</v>
      </c>
      <c r="E160" s="1">
        <v>5</v>
      </c>
      <c r="F160" s="2" t="s">
        <v>21</v>
      </c>
      <c r="G160" s="21" t="s">
        <v>15</v>
      </c>
      <c r="H160" s="7">
        <v>614.67999999999995</v>
      </c>
      <c r="I160" s="5">
        <v>614.67999999999995</v>
      </c>
      <c r="J160" s="5">
        <v>614.67999999999995</v>
      </c>
      <c r="K160" s="19">
        <v>5</v>
      </c>
      <c r="L160" s="3">
        <v>367.04999400000003</v>
      </c>
      <c r="M160" s="3">
        <f t="shared" si="6"/>
        <v>-247.63000599999992</v>
      </c>
      <c r="N160" s="4">
        <v>4</v>
      </c>
      <c r="O160" s="22" t="str">
        <f t="shared" si="7"/>
        <v>da</v>
      </c>
      <c r="P160" s="2" t="s">
        <v>205</v>
      </c>
      <c r="Q160" s="10">
        <v>0</v>
      </c>
      <c r="R160" s="11" t="s">
        <v>200</v>
      </c>
      <c r="S160" s="11" t="s">
        <v>217</v>
      </c>
    </row>
    <row r="161" spans="1:19" ht="45" x14ac:dyDescent="0.25">
      <c r="A161" s="18">
        <v>160</v>
      </c>
      <c r="B161" s="2" t="s">
        <v>177</v>
      </c>
      <c r="C161" s="19">
        <v>2</v>
      </c>
      <c r="D161" s="5">
        <v>367.05</v>
      </c>
      <c r="E161" s="1">
        <v>5</v>
      </c>
      <c r="F161" s="2" t="s">
        <v>28</v>
      </c>
      <c r="G161" s="21" t="s">
        <v>11</v>
      </c>
      <c r="H161" s="5">
        <v>45667.68</v>
      </c>
      <c r="I161" s="5">
        <v>45667.68</v>
      </c>
      <c r="J161" s="5">
        <v>398.44</v>
      </c>
      <c r="K161" s="19">
        <v>5</v>
      </c>
      <c r="L161" s="3">
        <v>367.04999400000003</v>
      </c>
      <c r="M161" s="3">
        <f t="shared" si="6"/>
        <v>-31.390005999999971</v>
      </c>
      <c r="N161" s="4">
        <v>4</v>
      </c>
      <c r="O161" s="22" t="str">
        <f t="shared" si="7"/>
        <v>da</v>
      </c>
      <c r="P161" s="2" t="s">
        <v>205</v>
      </c>
      <c r="Q161" s="10">
        <v>0</v>
      </c>
      <c r="R161" s="11" t="s">
        <v>200</v>
      </c>
      <c r="S161" s="11" t="s">
        <v>217</v>
      </c>
    </row>
    <row r="162" spans="1:19" x14ac:dyDescent="0.25">
      <c r="A162" s="18">
        <v>161</v>
      </c>
      <c r="B162" s="2" t="s">
        <v>178</v>
      </c>
      <c r="C162" s="19">
        <v>1</v>
      </c>
      <c r="D162" s="5">
        <v>1880</v>
      </c>
      <c r="E162" s="1">
        <v>1</v>
      </c>
      <c r="F162" s="2" t="s">
        <v>179</v>
      </c>
      <c r="G162" s="21" t="s">
        <v>15</v>
      </c>
      <c r="H162" s="5">
        <v>1758</v>
      </c>
      <c r="I162" s="5">
        <v>1758</v>
      </c>
      <c r="J162" s="5">
        <v>1758</v>
      </c>
      <c r="K162" s="19">
        <v>1</v>
      </c>
      <c r="L162" s="3">
        <v>1880.0000150000001</v>
      </c>
      <c r="M162" s="3">
        <f t="shared" si="6"/>
        <v>122.00001500000008</v>
      </c>
      <c r="N162" s="4">
        <v>0</v>
      </c>
      <c r="O162" s="22" t="str">
        <f t="shared" si="7"/>
        <v>da</v>
      </c>
      <c r="P162" s="2" t="s">
        <v>205</v>
      </c>
      <c r="Q162" s="10">
        <v>0</v>
      </c>
      <c r="R162" s="11" t="s">
        <v>212</v>
      </c>
      <c r="S162" s="11" t="s">
        <v>218</v>
      </c>
    </row>
    <row r="163" spans="1:19" x14ac:dyDescent="0.25">
      <c r="A163" s="18">
        <v>162</v>
      </c>
      <c r="B163" s="2" t="s">
        <v>180</v>
      </c>
      <c r="C163" s="19">
        <v>1</v>
      </c>
      <c r="D163" s="5">
        <v>1817.83</v>
      </c>
      <c r="E163" s="1">
        <v>9</v>
      </c>
      <c r="F163" s="2" t="s">
        <v>28</v>
      </c>
      <c r="G163" s="21" t="s">
        <v>15</v>
      </c>
      <c r="H163" s="5">
        <v>1440</v>
      </c>
      <c r="I163" s="5">
        <v>1440</v>
      </c>
      <c r="J163" s="5">
        <v>1440</v>
      </c>
      <c r="K163" s="19">
        <v>9</v>
      </c>
      <c r="L163" s="3">
        <v>1817.826286</v>
      </c>
      <c r="M163" s="3">
        <f t="shared" si="6"/>
        <v>377.82628599999998</v>
      </c>
      <c r="N163" s="4">
        <v>1</v>
      </c>
      <c r="O163" s="22" t="str">
        <f t="shared" si="7"/>
        <v>da</v>
      </c>
      <c r="P163" s="2" t="s">
        <v>205</v>
      </c>
      <c r="Q163" s="10">
        <v>0</v>
      </c>
      <c r="R163" s="11" t="s">
        <v>212</v>
      </c>
      <c r="S163" s="11" t="s">
        <v>218</v>
      </c>
    </row>
    <row r="164" spans="1:19" ht="45" x14ac:dyDescent="0.25">
      <c r="A164" s="18">
        <v>163</v>
      </c>
      <c r="B164" s="2" t="s">
        <v>181</v>
      </c>
      <c r="C164" s="19">
        <v>1</v>
      </c>
      <c r="D164" s="5">
        <v>23957.73</v>
      </c>
      <c r="E164" s="1">
        <v>58</v>
      </c>
      <c r="F164" s="2" t="s">
        <v>89</v>
      </c>
      <c r="G164" s="21" t="s">
        <v>11</v>
      </c>
      <c r="H164" s="5">
        <v>2651626.46</v>
      </c>
      <c r="I164" s="5">
        <v>2651626.46</v>
      </c>
      <c r="J164" s="5">
        <v>23134.85</v>
      </c>
      <c r="K164" s="19">
        <v>35</v>
      </c>
      <c r="L164" s="3">
        <v>17292.611400999998</v>
      </c>
      <c r="M164" s="3">
        <f t="shared" si="6"/>
        <v>-5842.2385990000002</v>
      </c>
      <c r="N164" s="4">
        <v>21</v>
      </c>
      <c r="O164" s="22" t="str">
        <f t="shared" si="7"/>
        <v>ne</v>
      </c>
      <c r="P164" s="2" t="s">
        <v>205</v>
      </c>
      <c r="Q164" s="10">
        <v>0</v>
      </c>
      <c r="R164" s="11" t="s">
        <v>200</v>
      </c>
      <c r="S164" s="11" t="s">
        <v>217</v>
      </c>
    </row>
    <row r="165" spans="1:19" ht="45" x14ac:dyDescent="0.25">
      <c r="A165" s="18">
        <v>164</v>
      </c>
      <c r="B165" s="2" t="s">
        <v>182</v>
      </c>
      <c r="C165" s="19">
        <v>1</v>
      </c>
      <c r="D165" s="5">
        <v>24891.040000000001</v>
      </c>
      <c r="E165" s="1">
        <v>96</v>
      </c>
      <c r="F165" s="2" t="s">
        <v>51</v>
      </c>
      <c r="G165" s="21" t="s">
        <v>15</v>
      </c>
      <c r="H165" s="5">
        <v>26271</v>
      </c>
      <c r="I165" s="5">
        <v>26271</v>
      </c>
      <c r="J165" s="5">
        <v>26271</v>
      </c>
      <c r="K165" s="19">
        <v>95</v>
      </c>
      <c r="L165" s="3">
        <v>24880.028726999997</v>
      </c>
      <c r="M165" s="3">
        <f t="shared" si="6"/>
        <v>-1390.9712730000028</v>
      </c>
      <c r="N165" s="4">
        <v>91</v>
      </c>
      <c r="O165" s="22" t="str">
        <f t="shared" si="7"/>
        <v>ne</v>
      </c>
      <c r="P165" s="2" t="s">
        <v>205</v>
      </c>
      <c r="Q165" s="10"/>
      <c r="R165" s="11" t="s">
        <v>200</v>
      </c>
      <c r="S165" s="11" t="s">
        <v>217</v>
      </c>
    </row>
    <row r="166" spans="1:19" ht="45" x14ac:dyDescent="0.25">
      <c r="A166" s="18">
        <v>165</v>
      </c>
      <c r="B166" s="2" t="s">
        <v>182</v>
      </c>
      <c r="C166" s="19">
        <v>2</v>
      </c>
      <c r="D166" s="5">
        <v>24891.040000000001</v>
      </c>
      <c r="E166" s="1">
        <v>96</v>
      </c>
      <c r="F166" s="2" t="s">
        <v>225</v>
      </c>
      <c r="G166" s="21" t="s">
        <v>11</v>
      </c>
      <c r="H166" s="5">
        <v>3209404</v>
      </c>
      <c r="I166" s="5">
        <v>3209404</v>
      </c>
      <c r="J166" s="5">
        <v>28001.34</v>
      </c>
      <c r="K166" s="19">
        <v>95</v>
      </c>
      <c r="L166" s="3">
        <v>24880.028726999997</v>
      </c>
      <c r="M166" s="3">
        <f t="shared" si="6"/>
        <v>-3121.311273000003</v>
      </c>
      <c r="N166" s="4">
        <v>92</v>
      </c>
      <c r="O166" s="22" t="str">
        <f t="shared" si="7"/>
        <v>ne</v>
      </c>
      <c r="P166" s="2" t="s">
        <v>198</v>
      </c>
      <c r="Q166" s="11" t="s">
        <v>207</v>
      </c>
      <c r="R166" s="11" t="s">
        <v>200</v>
      </c>
      <c r="S166" s="11" t="s">
        <v>217</v>
      </c>
    </row>
    <row r="167" spans="1:19" ht="45" x14ac:dyDescent="0.25">
      <c r="A167" s="18">
        <v>166</v>
      </c>
      <c r="B167" s="2" t="s">
        <v>183</v>
      </c>
      <c r="C167" s="19">
        <v>1</v>
      </c>
      <c r="D167" s="5">
        <v>1919.01</v>
      </c>
      <c r="E167" s="1">
        <v>28</v>
      </c>
      <c r="F167" s="2" t="s">
        <v>184</v>
      </c>
      <c r="G167" s="21" t="s">
        <v>11</v>
      </c>
      <c r="H167" s="5">
        <v>207508</v>
      </c>
      <c r="I167" s="5">
        <v>207508</v>
      </c>
      <c r="J167" s="5">
        <v>1810.46</v>
      </c>
      <c r="K167" s="19">
        <v>26</v>
      </c>
      <c r="L167" s="3">
        <v>1367.6892060000002</v>
      </c>
      <c r="M167" s="3">
        <f t="shared" si="6"/>
        <v>-442.7707939999998</v>
      </c>
      <c r="N167" s="4">
        <v>25</v>
      </c>
      <c r="O167" s="22" t="str">
        <f t="shared" si="7"/>
        <v>ne</v>
      </c>
      <c r="P167" s="2" t="s">
        <v>205</v>
      </c>
      <c r="Q167" s="10">
        <v>0</v>
      </c>
      <c r="R167" s="11" t="s">
        <v>200</v>
      </c>
      <c r="S167" s="11" t="s">
        <v>217</v>
      </c>
    </row>
    <row r="168" spans="1:19" x14ac:dyDescent="0.25">
      <c r="A168" s="18">
        <v>167</v>
      </c>
      <c r="B168" s="2" t="s">
        <v>185</v>
      </c>
      <c r="C168" s="19">
        <v>1</v>
      </c>
      <c r="D168" s="5">
        <v>450.6</v>
      </c>
      <c r="E168" s="1">
        <v>6</v>
      </c>
      <c r="F168" s="2" t="s">
        <v>8</v>
      </c>
      <c r="G168" s="21" t="s">
        <v>8</v>
      </c>
      <c r="H168" s="7">
        <v>0</v>
      </c>
      <c r="I168" s="5">
        <v>0</v>
      </c>
      <c r="J168" s="5">
        <v>0</v>
      </c>
      <c r="K168" s="19">
        <v>0</v>
      </c>
      <c r="L168" s="3">
        <v>0</v>
      </c>
      <c r="M168" s="3">
        <f t="shared" si="6"/>
        <v>0</v>
      </c>
      <c r="N168" s="4">
        <v>0</v>
      </c>
      <c r="O168" s="22" t="str">
        <f t="shared" si="7"/>
        <v>ne</v>
      </c>
      <c r="P168" s="2" t="s">
        <v>8</v>
      </c>
      <c r="Q168" s="10" t="s">
        <v>8</v>
      </c>
      <c r="R168" s="11" t="s">
        <v>8</v>
      </c>
      <c r="S168" s="11" t="s">
        <v>220</v>
      </c>
    </row>
    <row r="169" spans="1:19" ht="45" x14ac:dyDescent="0.25">
      <c r="A169" s="18">
        <v>168</v>
      </c>
      <c r="B169" s="2" t="s">
        <v>186</v>
      </c>
      <c r="C169" s="19">
        <v>1</v>
      </c>
      <c r="D169" s="5">
        <v>2801.66</v>
      </c>
      <c r="E169" s="1">
        <v>13</v>
      </c>
      <c r="F169" s="2" t="s">
        <v>26</v>
      </c>
      <c r="G169" s="21" t="s">
        <v>15</v>
      </c>
      <c r="H169" s="5">
        <v>3400</v>
      </c>
      <c r="I169" s="5">
        <v>3400</v>
      </c>
      <c r="J169" s="5">
        <v>3400</v>
      </c>
      <c r="K169" s="19">
        <v>13</v>
      </c>
      <c r="L169" s="3">
        <v>2801.6592800000003</v>
      </c>
      <c r="M169" s="3">
        <f t="shared" si="6"/>
        <v>-598.34071999999969</v>
      </c>
      <c r="N169" s="4">
        <v>11</v>
      </c>
      <c r="O169" s="22" t="str">
        <f t="shared" si="7"/>
        <v>da</v>
      </c>
      <c r="P169" s="2" t="s">
        <v>205</v>
      </c>
      <c r="Q169" s="10">
        <v>0</v>
      </c>
      <c r="R169" s="11" t="s">
        <v>200</v>
      </c>
      <c r="S169" s="11" t="s">
        <v>217</v>
      </c>
    </row>
    <row r="170" spans="1:19" ht="45" x14ac:dyDescent="0.25">
      <c r="A170" s="18">
        <v>169</v>
      </c>
      <c r="B170" s="2" t="s">
        <v>186</v>
      </c>
      <c r="C170" s="19">
        <v>2</v>
      </c>
      <c r="D170" s="5">
        <v>2801.66</v>
      </c>
      <c r="E170" s="1">
        <v>13</v>
      </c>
      <c r="F170" s="2" t="s">
        <v>82</v>
      </c>
      <c r="G170" s="21" t="s">
        <v>15</v>
      </c>
      <c r="H170" s="5">
        <v>3924</v>
      </c>
      <c r="I170" s="5">
        <v>3924</v>
      </c>
      <c r="J170" s="5">
        <v>3924</v>
      </c>
      <c r="K170" s="19">
        <v>13</v>
      </c>
      <c r="L170" s="3">
        <v>2801.6592800000003</v>
      </c>
      <c r="M170" s="3">
        <f t="shared" si="6"/>
        <v>-1122.3407199999997</v>
      </c>
      <c r="N170" s="4">
        <v>11</v>
      </c>
      <c r="O170" s="22" t="str">
        <f t="shared" si="7"/>
        <v>da</v>
      </c>
      <c r="P170" s="2" t="s">
        <v>205</v>
      </c>
      <c r="Q170" s="10">
        <v>0</v>
      </c>
      <c r="R170" s="11" t="s">
        <v>200</v>
      </c>
      <c r="S170" s="11" t="s">
        <v>217</v>
      </c>
    </row>
    <row r="171" spans="1:19" ht="45" x14ac:dyDescent="0.25">
      <c r="A171" s="18">
        <v>170</v>
      </c>
      <c r="B171" s="2" t="s">
        <v>186</v>
      </c>
      <c r="C171" s="19">
        <v>3</v>
      </c>
      <c r="D171" s="5">
        <v>2801.66</v>
      </c>
      <c r="E171" s="1">
        <v>13</v>
      </c>
      <c r="F171" s="2" t="s">
        <v>225</v>
      </c>
      <c r="G171" s="21" t="s">
        <v>11</v>
      </c>
      <c r="H171" s="5">
        <v>363200</v>
      </c>
      <c r="I171" s="5">
        <v>363200</v>
      </c>
      <c r="J171" s="5">
        <v>3168.84</v>
      </c>
      <c r="K171" s="19">
        <v>13</v>
      </c>
      <c r="L171" s="3">
        <v>2801.6592800000003</v>
      </c>
      <c r="M171" s="3">
        <f t="shared" si="6"/>
        <v>-367.18071999999984</v>
      </c>
      <c r="N171" s="4">
        <v>11</v>
      </c>
      <c r="O171" s="22" t="str">
        <f t="shared" si="7"/>
        <v>da</v>
      </c>
      <c r="P171" s="2" t="s">
        <v>205</v>
      </c>
      <c r="Q171" s="10">
        <v>0</v>
      </c>
      <c r="R171" s="11" t="s">
        <v>200</v>
      </c>
      <c r="S171" s="11" t="s">
        <v>217</v>
      </c>
    </row>
    <row r="172" spans="1:19" ht="45" x14ac:dyDescent="0.25">
      <c r="A172" s="18">
        <v>171</v>
      </c>
      <c r="B172" s="2" t="s">
        <v>186</v>
      </c>
      <c r="C172" s="19">
        <v>4</v>
      </c>
      <c r="D172" s="5">
        <v>2801.66</v>
      </c>
      <c r="E172" s="1">
        <v>13</v>
      </c>
      <c r="F172" s="2" t="s">
        <v>10</v>
      </c>
      <c r="G172" s="21" t="s">
        <v>11</v>
      </c>
      <c r="H172" s="5">
        <v>378640.6</v>
      </c>
      <c r="I172" s="5">
        <v>378640.6</v>
      </c>
      <c r="J172" s="5">
        <v>3303.56</v>
      </c>
      <c r="K172" s="19">
        <v>13</v>
      </c>
      <c r="L172" s="3">
        <v>2801.6592800000003</v>
      </c>
      <c r="M172" s="3">
        <f t="shared" si="6"/>
        <v>-501.90071999999964</v>
      </c>
      <c r="N172" s="4">
        <v>11</v>
      </c>
      <c r="O172" s="22" t="str">
        <f t="shared" si="7"/>
        <v>da</v>
      </c>
      <c r="P172" s="2" t="s">
        <v>205</v>
      </c>
      <c r="Q172" s="10">
        <v>0</v>
      </c>
      <c r="R172" s="11" t="s">
        <v>200</v>
      </c>
      <c r="S172" s="11" t="s">
        <v>217</v>
      </c>
    </row>
    <row r="173" spans="1:19" x14ac:dyDescent="0.25">
      <c r="A173" s="18">
        <v>172</v>
      </c>
      <c r="B173" s="2" t="s">
        <v>187</v>
      </c>
      <c r="C173" s="19">
        <v>1</v>
      </c>
      <c r="D173" s="5">
        <v>2079.09</v>
      </c>
      <c r="E173" s="1">
        <v>1</v>
      </c>
      <c r="F173" s="2" t="s">
        <v>45</v>
      </c>
      <c r="G173" s="21" t="s">
        <v>15</v>
      </c>
      <c r="H173" s="5">
        <v>1479</v>
      </c>
      <c r="I173" s="5">
        <v>1479</v>
      </c>
      <c r="J173" s="5">
        <v>1479</v>
      </c>
      <c r="K173" s="19">
        <v>1</v>
      </c>
      <c r="L173" s="3">
        <v>2079.0915650000002</v>
      </c>
      <c r="M173" s="3">
        <f t="shared" si="6"/>
        <v>600.09156500000017</v>
      </c>
      <c r="N173" s="4">
        <v>0</v>
      </c>
      <c r="O173" s="22" t="str">
        <f t="shared" si="7"/>
        <v>da</v>
      </c>
      <c r="P173" s="2" t="s">
        <v>205</v>
      </c>
      <c r="Q173" s="10">
        <v>0</v>
      </c>
      <c r="R173" s="11" t="s">
        <v>212</v>
      </c>
      <c r="S173" s="11" t="s">
        <v>219</v>
      </c>
    </row>
    <row r="174" spans="1:19" x14ac:dyDescent="0.25">
      <c r="A174" s="18">
        <v>173</v>
      </c>
      <c r="B174" s="2" t="s">
        <v>187</v>
      </c>
      <c r="C174" s="19">
        <v>2</v>
      </c>
      <c r="D174" s="5">
        <v>2079.09</v>
      </c>
      <c r="E174" s="1">
        <v>1</v>
      </c>
      <c r="F174" s="2" t="s">
        <v>43</v>
      </c>
      <c r="G174" s="21" t="s">
        <v>15</v>
      </c>
      <c r="H174" s="5">
        <v>1550</v>
      </c>
      <c r="I174" s="5">
        <v>1480</v>
      </c>
      <c r="J174" s="5">
        <v>1480</v>
      </c>
      <c r="K174" s="19">
        <v>1</v>
      </c>
      <c r="L174" s="3">
        <v>2079.0915650000002</v>
      </c>
      <c r="M174" s="3">
        <f t="shared" si="6"/>
        <v>599.09156500000017</v>
      </c>
      <c r="N174" s="4">
        <v>0</v>
      </c>
      <c r="O174" s="22" t="str">
        <f t="shared" si="7"/>
        <v>da</v>
      </c>
      <c r="P174" s="2" t="s">
        <v>205</v>
      </c>
      <c r="Q174" s="10">
        <v>0</v>
      </c>
      <c r="R174" s="11" t="s">
        <v>212</v>
      </c>
      <c r="S174" s="11" t="s">
        <v>219</v>
      </c>
    </row>
    <row r="175" spans="1:19" x14ac:dyDescent="0.25">
      <c r="A175" s="18">
        <v>174</v>
      </c>
      <c r="B175" s="2" t="s">
        <v>187</v>
      </c>
      <c r="C175" s="19">
        <v>3</v>
      </c>
      <c r="D175" s="5">
        <v>2079.09</v>
      </c>
      <c r="E175" s="1">
        <v>1</v>
      </c>
      <c r="F175" s="2" t="s">
        <v>28</v>
      </c>
      <c r="G175" s="21" t="s">
        <v>11</v>
      </c>
      <c r="H175" s="5">
        <v>149995</v>
      </c>
      <c r="I175" s="5">
        <v>149995</v>
      </c>
      <c r="J175" s="5">
        <v>1308.67</v>
      </c>
      <c r="K175" s="19">
        <v>1</v>
      </c>
      <c r="L175" s="3">
        <v>2079.0915650000002</v>
      </c>
      <c r="M175" s="3">
        <f t="shared" si="6"/>
        <v>770.4215650000001</v>
      </c>
      <c r="N175" s="4">
        <v>0</v>
      </c>
      <c r="O175" s="22" t="str">
        <f t="shared" si="7"/>
        <v>da</v>
      </c>
      <c r="P175" s="2" t="s">
        <v>205</v>
      </c>
      <c r="Q175" s="10">
        <v>0</v>
      </c>
      <c r="R175" s="11" t="s">
        <v>212</v>
      </c>
      <c r="S175" s="11" t="s">
        <v>218</v>
      </c>
    </row>
    <row r="176" spans="1:19" ht="45" x14ac:dyDescent="0.25">
      <c r="A176" s="18">
        <v>175</v>
      </c>
      <c r="B176" s="2" t="s">
        <v>188</v>
      </c>
      <c r="C176" s="19">
        <v>1</v>
      </c>
      <c r="D176" s="5">
        <v>15741.95</v>
      </c>
      <c r="E176" s="1">
        <v>132</v>
      </c>
      <c r="F176" s="2" t="s">
        <v>28</v>
      </c>
      <c r="G176" s="21" t="s">
        <v>11</v>
      </c>
      <c r="H176" s="5">
        <v>1016908.47</v>
      </c>
      <c r="I176" s="5">
        <v>1016908.47</v>
      </c>
      <c r="J176" s="5">
        <v>8872.2999999999993</v>
      </c>
      <c r="K176" s="19">
        <v>112</v>
      </c>
      <c r="L176" s="3">
        <v>8822.500441000002</v>
      </c>
      <c r="M176" s="3">
        <f t="shared" si="6"/>
        <v>-49.799558999997316</v>
      </c>
      <c r="N176" s="4">
        <v>42</v>
      </c>
      <c r="O176" s="22" t="str">
        <f t="shared" si="7"/>
        <v>ne</v>
      </c>
      <c r="P176" s="2" t="s">
        <v>205</v>
      </c>
      <c r="Q176" s="10">
        <v>0</v>
      </c>
      <c r="R176" s="11" t="s">
        <v>200</v>
      </c>
      <c r="S176" s="11" t="s">
        <v>217</v>
      </c>
    </row>
    <row r="177" spans="1:19" x14ac:dyDescent="0.25">
      <c r="A177" s="18">
        <v>176</v>
      </c>
      <c r="B177" s="2" t="s">
        <v>189</v>
      </c>
      <c r="C177" s="19">
        <v>1</v>
      </c>
      <c r="D177" s="5">
        <v>12316.8</v>
      </c>
      <c r="E177" s="1">
        <v>18</v>
      </c>
      <c r="F177" s="2" t="s">
        <v>223</v>
      </c>
      <c r="G177" s="21" t="s">
        <v>15</v>
      </c>
      <c r="H177" s="5">
        <v>12186</v>
      </c>
      <c r="I177" s="5">
        <v>12186</v>
      </c>
      <c r="J177" s="5">
        <v>12186</v>
      </c>
      <c r="K177" s="19">
        <v>18</v>
      </c>
      <c r="L177" s="3">
        <v>12316.804643999998</v>
      </c>
      <c r="M177" s="3">
        <f t="shared" si="6"/>
        <v>130.80464399999801</v>
      </c>
      <c r="N177" s="4">
        <v>11</v>
      </c>
      <c r="O177" s="22" t="str">
        <f t="shared" si="7"/>
        <v>da</v>
      </c>
      <c r="P177" s="2" t="s">
        <v>205</v>
      </c>
      <c r="Q177" s="10">
        <v>0</v>
      </c>
      <c r="R177" s="11" t="s">
        <v>212</v>
      </c>
      <c r="S177" s="11" t="s">
        <v>218</v>
      </c>
    </row>
    <row r="178" spans="1:19" x14ac:dyDescent="0.25">
      <c r="A178" s="18">
        <v>177</v>
      </c>
      <c r="B178" s="2" t="s">
        <v>190</v>
      </c>
      <c r="C178" s="19">
        <v>1</v>
      </c>
      <c r="D178" s="5">
        <v>1363.18</v>
      </c>
      <c r="E178" s="1">
        <v>5</v>
      </c>
      <c r="F178" s="2" t="s">
        <v>14</v>
      </c>
      <c r="G178" s="21" t="s">
        <v>15</v>
      </c>
      <c r="H178" s="7">
        <v>926.5</v>
      </c>
      <c r="I178" s="5">
        <v>926.5</v>
      </c>
      <c r="J178" s="5">
        <v>926.5</v>
      </c>
      <c r="K178" s="19">
        <v>5</v>
      </c>
      <c r="L178" s="3">
        <v>1363.1800450000001</v>
      </c>
      <c r="M178" s="3">
        <f t="shared" si="6"/>
        <v>436.68004500000006</v>
      </c>
      <c r="N178" s="4">
        <v>1</v>
      </c>
      <c r="O178" s="22" t="str">
        <f t="shared" si="7"/>
        <v>da</v>
      </c>
      <c r="P178" s="2" t="s">
        <v>205</v>
      </c>
      <c r="Q178" s="10">
        <v>0</v>
      </c>
      <c r="R178" s="11" t="s">
        <v>212</v>
      </c>
      <c r="S178" s="11" t="s">
        <v>218</v>
      </c>
    </row>
    <row r="179" spans="1:19" x14ac:dyDescent="0.25">
      <c r="A179" s="18">
        <v>178</v>
      </c>
      <c r="B179" s="2" t="s">
        <v>190</v>
      </c>
      <c r="C179" s="19">
        <v>2</v>
      </c>
      <c r="D179" s="5">
        <v>1363.18</v>
      </c>
      <c r="E179" s="1">
        <v>5</v>
      </c>
      <c r="F179" s="2" t="s">
        <v>51</v>
      </c>
      <c r="G179" s="21" t="s">
        <v>15</v>
      </c>
      <c r="H179" s="5">
        <v>1016</v>
      </c>
      <c r="I179" s="5">
        <v>1016</v>
      </c>
      <c r="J179" s="5">
        <v>1016</v>
      </c>
      <c r="K179" s="19">
        <v>5</v>
      </c>
      <c r="L179" s="3">
        <v>1363.1800450000001</v>
      </c>
      <c r="M179" s="3">
        <f t="shared" si="6"/>
        <v>347.18004500000006</v>
      </c>
      <c r="N179" s="4">
        <v>1</v>
      </c>
      <c r="O179" s="22" t="str">
        <f t="shared" si="7"/>
        <v>da</v>
      </c>
      <c r="P179" s="2" t="s">
        <v>205</v>
      </c>
      <c r="Q179" s="10">
        <v>0</v>
      </c>
      <c r="R179" s="11" t="s">
        <v>212</v>
      </c>
      <c r="S179" s="11" t="s">
        <v>219</v>
      </c>
    </row>
    <row r="180" spans="1:19" ht="45" x14ac:dyDescent="0.25">
      <c r="A180" s="18">
        <v>179</v>
      </c>
      <c r="B180" s="2" t="s">
        <v>191</v>
      </c>
      <c r="C180" s="19">
        <v>1</v>
      </c>
      <c r="D180" s="5">
        <v>2714.62</v>
      </c>
      <c r="E180" s="1">
        <v>2</v>
      </c>
      <c r="F180" s="2" t="s">
        <v>49</v>
      </c>
      <c r="G180" s="21" t="s">
        <v>15</v>
      </c>
      <c r="H180" s="5">
        <v>2845</v>
      </c>
      <c r="I180" s="5">
        <v>2845</v>
      </c>
      <c r="J180" s="5">
        <v>2845</v>
      </c>
      <c r="K180" s="19">
        <v>2</v>
      </c>
      <c r="L180" s="3">
        <v>2714.623799</v>
      </c>
      <c r="M180" s="3">
        <f t="shared" si="6"/>
        <v>-130.37620100000004</v>
      </c>
      <c r="N180" s="4">
        <v>2</v>
      </c>
      <c r="O180" s="22" t="str">
        <f t="shared" si="7"/>
        <v>da</v>
      </c>
      <c r="P180" s="2" t="s">
        <v>205</v>
      </c>
      <c r="Q180" s="10">
        <v>0</v>
      </c>
      <c r="R180" s="11" t="s">
        <v>200</v>
      </c>
      <c r="S180" s="11" t="s">
        <v>217</v>
      </c>
    </row>
    <row r="181" spans="1:19" ht="45" x14ac:dyDescent="0.25">
      <c r="A181" s="18">
        <v>180</v>
      </c>
      <c r="B181" s="2" t="s">
        <v>191</v>
      </c>
      <c r="C181" s="19">
        <v>2</v>
      </c>
      <c r="D181" s="5">
        <v>2714.62</v>
      </c>
      <c r="E181" s="1">
        <v>2</v>
      </c>
      <c r="F181" s="2" t="s">
        <v>28</v>
      </c>
      <c r="G181" s="21" t="s">
        <v>11</v>
      </c>
      <c r="H181" s="5">
        <v>330630</v>
      </c>
      <c r="I181" s="5">
        <v>330630</v>
      </c>
      <c r="J181" s="5">
        <v>2884.67</v>
      </c>
      <c r="K181" s="19">
        <v>2</v>
      </c>
      <c r="L181" s="3">
        <v>2714.623799</v>
      </c>
      <c r="M181" s="3">
        <f t="shared" si="6"/>
        <v>-170.04620100000011</v>
      </c>
      <c r="N181" s="4">
        <v>2</v>
      </c>
      <c r="O181" s="22" t="str">
        <f t="shared" si="7"/>
        <v>da</v>
      </c>
      <c r="P181" s="2" t="s">
        <v>205</v>
      </c>
      <c r="Q181" s="10">
        <v>0</v>
      </c>
      <c r="R181" s="11" t="s">
        <v>200</v>
      </c>
      <c r="S181" s="11" t="s">
        <v>217</v>
      </c>
    </row>
    <row r="182" spans="1:19" ht="30" x14ac:dyDescent="0.25">
      <c r="A182" s="18">
        <v>181</v>
      </c>
      <c r="B182" s="2" t="s">
        <v>192</v>
      </c>
      <c r="C182" s="19">
        <v>1</v>
      </c>
      <c r="D182" s="5">
        <v>4296.37</v>
      </c>
      <c r="E182" s="1">
        <v>89</v>
      </c>
      <c r="F182" s="2" t="s">
        <v>14</v>
      </c>
      <c r="G182" s="21" t="s">
        <v>11</v>
      </c>
      <c r="H182" s="5">
        <v>376206.1</v>
      </c>
      <c r="I182" s="5">
        <v>376206.1</v>
      </c>
      <c r="J182" s="5">
        <v>3282.32</v>
      </c>
      <c r="K182" s="19">
        <v>84</v>
      </c>
      <c r="L182" s="3">
        <v>4261.1868860000004</v>
      </c>
      <c r="M182" s="3">
        <f t="shared" si="6"/>
        <v>978.86688600000025</v>
      </c>
      <c r="N182" s="4">
        <v>24</v>
      </c>
      <c r="O182" s="22" t="str">
        <f t="shared" si="7"/>
        <v>ne</v>
      </c>
      <c r="P182" s="2" t="s">
        <v>205</v>
      </c>
      <c r="Q182" s="10">
        <v>0</v>
      </c>
      <c r="R182" s="11" t="s">
        <v>212</v>
      </c>
      <c r="S182" s="11" t="s">
        <v>218</v>
      </c>
    </row>
    <row r="183" spans="1:19" ht="30" x14ac:dyDescent="0.25">
      <c r="A183" s="18">
        <v>182</v>
      </c>
      <c r="B183" s="2" t="s">
        <v>193</v>
      </c>
      <c r="C183" s="19">
        <v>1</v>
      </c>
      <c r="D183" s="5">
        <v>68</v>
      </c>
      <c r="E183" s="1">
        <v>6</v>
      </c>
      <c r="F183" s="2" t="s">
        <v>8</v>
      </c>
      <c r="G183" s="21" t="s">
        <v>8</v>
      </c>
      <c r="H183" s="7">
        <v>0</v>
      </c>
      <c r="I183" s="5">
        <v>0</v>
      </c>
      <c r="J183" s="5">
        <v>0</v>
      </c>
      <c r="K183" s="19">
        <v>0</v>
      </c>
      <c r="L183" s="3">
        <v>0</v>
      </c>
      <c r="M183" s="3">
        <f t="shared" si="6"/>
        <v>0</v>
      </c>
      <c r="N183" s="4">
        <v>0</v>
      </c>
      <c r="O183" s="22" t="str">
        <f t="shared" si="7"/>
        <v>ne</v>
      </c>
      <c r="P183" s="2" t="s">
        <v>8</v>
      </c>
      <c r="Q183" s="10" t="s">
        <v>8</v>
      </c>
      <c r="R183" s="11" t="s">
        <v>8</v>
      </c>
      <c r="S183" s="11" t="s">
        <v>220</v>
      </c>
    </row>
    <row r="184" spans="1:19" ht="30" x14ac:dyDescent="0.25">
      <c r="A184" s="18">
        <v>183</v>
      </c>
      <c r="B184" s="2" t="s">
        <v>194</v>
      </c>
      <c r="C184" s="19">
        <v>1</v>
      </c>
      <c r="D184" s="5">
        <v>4275.58</v>
      </c>
      <c r="E184" s="1">
        <v>4</v>
      </c>
      <c r="F184" s="2" t="s">
        <v>8</v>
      </c>
      <c r="G184" s="21" t="s">
        <v>8</v>
      </c>
      <c r="H184" s="7">
        <v>0</v>
      </c>
      <c r="I184" s="5">
        <v>0</v>
      </c>
      <c r="J184" s="5">
        <v>0</v>
      </c>
      <c r="K184" s="19">
        <v>0</v>
      </c>
      <c r="L184" s="3">
        <v>0</v>
      </c>
      <c r="M184" s="3">
        <f t="shared" si="6"/>
        <v>0</v>
      </c>
      <c r="N184" s="4">
        <v>0</v>
      </c>
      <c r="O184" s="22" t="str">
        <f t="shared" si="7"/>
        <v>ne</v>
      </c>
      <c r="P184" s="2" t="s">
        <v>8</v>
      </c>
      <c r="Q184" s="10" t="s">
        <v>8</v>
      </c>
      <c r="R184" s="11" t="s">
        <v>8</v>
      </c>
      <c r="S184" s="11" t="s">
        <v>220</v>
      </c>
    </row>
    <row r="185" spans="1:19" ht="30" x14ac:dyDescent="0.25">
      <c r="A185" s="18">
        <v>184</v>
      </c>
      <c r="B185" s="2" t="s">
        <v>195</v>
      </c>
      <c r="C185" s="19">
        <v>1</v>
      </c>
      <c r="D185" s="5">
        <v>6953.02</v>
      </c>
      <c r="E185" s="1">
        <v>4</v>
      </c>
      <c r="F185" s="2" t="s">
        <v>179</v>
      </c>
      <c r="G185" s="21" t="s">
        <v>15</v>
      </c>
      <c r="H185" s="5">
        <v>6558</v>
      </c>
      <c r="I185" s="5">
        <v>6558</v>
      </c>
      <c r="J185" s="5">
        <v>6558</v>
      </c>
      <c r="K185" s="19">
        <v>4</v>
      </c>
      <c r="L185" s="3">
        <v>6953.0163389999998</v>
      </c>
      <c r="M185" s="3">
        <f t="shared" si="6"/>
        <v>395.01633899999979</v>
      </c>
      <c r="N185" s="4">
        <v>2</v>
      </c>
      <c r="O185" s="22" t="str">
        <f t="shared" si="7"/>
        <v>da</v>
      </c>
      <c r="P185" s="2" t="s">
        <v>205</v>
      </c>
      <c r="Q185" s="10">
        <v>0</v>
      </c>
      <c r="R185" s="11" t="s">
        <v>212</v>
      </c>
      <c r="S185" s="11" t="s">
        <v>218</v>
      </c>
    </row>
    <row r="186" spans="1:19" ht="30" x14ac:dyDescent="0.25">
      <c r="A186" s="18">
        <v>185</v>
      </c>
      <c r="B186" s="2" t="s">
        <v>196</v>
      </c>
      <c r="C186" s="19">
        <v>1</v>
      </c>
      <c r="D186" s="5">
        <v>8747.2800000000007</v>
      </c>
      <c r="E186" s="1">
        <v>10</v>
      </c>
      <c r="F186" s="2" t="s">
        <v>82</v>
      </c>
      <c r="G186" s="21" t="s">
        <v>15</v>
      </c>
      <c r="H186" s="5">
        <v>8052.88</v>
      </c>
      <c r="I186" s="5">
        <v>8052.88</v>
      </c>
      <c r="J186" s="5">
        <v>8052.88</v>
      </c>
      <c r="K186" s="19">
        <v>10</v>
      </c>
      <c r="L186" s="3">
        <v>8747.2754820000009</v>
      </c>
      <c r="M186" s="3">
        <f t="shared" si="6"/>
        <v>694.39548200000081</v>
      </c>
      <c r="N186" s="4">
        <v>4</v>
      </c>
      <c r="O186" s="22" t="str">
        <f t="shared" si="7"/>
        <v>da</v>
      </c>
      <c r="P186" s="2" t="s">
        <v>205</v>
      </c>
      <c r="Q186" s="10">
        <v>0</v>
      </c>
      <c r="R186" s="11" t="s">
        <v>212</v>
      </c>
      <c r="S186" s="11" t="s">
        <v>218</v>
      </c>
    </row>
  </sheetData>
  <autoFilter ref="A1:S186"/>
  <printOptions horizontalCentered="1"/>
  <pageMargins left="0" right="0" top="0.6" bottom="0.5" header="0.3" footer="0.3"/>
  <pageSetup paperSize="9" scale="60" orientation="landscape" r:id="rId1"/>
  <headerFooter>
    <oddHeader>&amp;LIOP/1-2013/C/4&amp;C&amp;F&amp;RJUP Istraživanje i razvoj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2014-01-31T14:55:06Z</cp:lastPrinted>
  <dcterms:created xsi:type="dcterms:W3CDTF">2014-01-15T08:36:34Z</dcterms:created>
  <dcterms:modified xsi:type="dcterms:W3CDTF">2014-01-31T14:56:03Z</dcterms:modified>
</cp:coreProperties>
</file>