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1721"/>
  <workbookPr autoCompressPictures="0"/>
  <bookViews>
    <workbookView xWindow="0" yWindow="0" windowWidth="28800" windowHeight="17480" activeTab="1"/>
  </bookViews>
  <sheets>
    <sheet name="Sheet3" sheetId="5" r:id="rId1"/>
    <sheet name="Evaluacija" sheetId="1" r:id="rId2"/>
    <sheet name="kursna_lista20120411" sheetId="2" r:id="rId3"/>
    <sheet name="kursna_lista20120412" sheetId="3" r:id="rId4"/>
  </sheets>
  <externalReferences>
    <externalReference r:id="rId5"/>
  </externalReferences>
  <definedNames>
    <definedName name="_xlnm._FilterDatabase" localSheetId="1" hidden="1">Evaluacija!$A$1:$A$231</definedName>
  </definedNames>
  <calcPr calcId="140001" concurrentCalc="0"/>
  <pivotCaches>
    <pivotCache cacheId="5" r:id="rId6"/>
  </pivotCaches>
  <extLst>
    <ext xmlns:mx="http://schemas.microsoft.com/office/mac/excel/2008/main" uri="{7523E5D3-25F3-A5E0-1632-64F254C22452}">
      <mx:ArchID Flags="2"/>
    </ext>
  </extLst>
</workbook>
</file>

<file path=xl/calcChain.xml><?xml version="1.0" encoding="utf-8"?>
<calcChain xmlns="http://schemas.openxmlformats.org/spreadsheetml/2006/main">
  <c r="E111" i="1" l="1"/>
  <c r="E109" i="1"/>
  <c r="E107" i="1"/>
  <c r="E105" i="1"/>
  <c r="E113" i="1"/>
  <c r="C227" i="1"/>
  <c r="C225" i="1"/>
  <c r="C223" i="1"/>
  <c r="C221" i="1"/>
  <c r="C219" i="1"/>
  <c r="C217" i="1"/>
  <c r="C215" i="1"/>
  <c r="C213" i="1"/>
  <c r="C211" i="1"/>
  <c r="C209" i="1"/>
  <c r="C207" i="1"/>
  <c r="C205" i="1"/>
  <c r="C203" i="1"/>
  <c r="C201" i="1"/>
  <c r="C199" i="1"/>
  <c r="C197" i="1"/>
  <c r="C195" i="1"/>
  <c r="C192" i="1"/>
  <c r="C190" i="1"/>
  <c r="C188" i="1"/>
  <c r="C186" i="1"/>
  <c r="C184" i="1"/>
  <c r="C182" i="1"/>
  <c r="C180" i="1"/>
  <c r="C178" i="1"/>
  <c r="C176" i="1"/>
  <c r="C174" i="1"/>
  <c r="C172" i="1"/>
  <c r="C170" i="1"/>
  <c r="C168" i="1"/>
  <c r="C166" i="1"/>
  <c r="C164" i="1"/>
  <c r="C162" i="1"/>
  <c r="C159" i="1"/>
  <c r="C157" i="1"/>
  <c r="C155" i="1"/>
  <c r="C153" i="1"/>
  <c r="C151" i="1"/>
  <c r="C149" i="1"/>
  <c r="C147" i="1"/>
  <c r="C145" i="1"/>
  <c r="C143" i="1"/>
  <c r="C141" i="1"/>
  <c r="C138" i="1"/>
  <c r="C135" i="1"/>
  <c r="C133" i="1"/>
  <c r="C131" i="1"/>
  <c r="C129" i="1"/>
  <c r="C125" i="1"/>
  <c r="C123" i="1"/>
  <c r="C119" i="1"/>
  <c r="C116" i="1"/>
  <c r="C112" i="1"/>
  <c r="C110" i="1"/>
  <c r="C108" i="1"/>
  <c r="C106" i="1"/>
  <c r="C104" i="1"/>
  <c r="C102" i="1"/>
  <c r="C100" i="1"/>
  <c r="C98" i="1"/>
  <c r="C94" i="1"/>
  <c r="C92" i="1"/>
  <c r="C90" i="1"/>
  <c r="C86" i="1"/>
  <c r="C84" i="1"/>
  <c r="C82" i="1"/>
  <c r="C80" i="1"/>
  <c r="C78" i="1"/>
  <c r="C76" i="1"/>
  <c r="C74" i="1"/>
  <c r="C72" i="1"/>
  <c r="C70" i="1"/>
  <c r="C68" i="1"/>
  <c r="C66" i="1"/>
  <c r="C64" i="1"/>
  <c r="C62" i="1"/>
  <c r="C58" i="1"/>
  <c r="C53" i="1"/>
  <c r="C50" i="1"/>
  <c r="C48" i="1"/>
  <c r="C46" i="1"/>
  <c r="C44" i="1"/>
  <c r="C42" i="1"/>
  <c r="C39" i="1"/>
  <c r="C37" i="1"/>
  <c r="C34" i="1"/>
  <c r="C32" i="1"/>
  <c r="C30" i="1"/>
  <c r="C28" i="1"/>
  <c r="C26" i="1"/>
  <c r="C24" i="1"/>
  <c r="C22" i="1"/>
  <c r="C18" i="1"/>
  <c r="C16" i="1"/>
  <c r="C12" i="1"/>
  <c r="C6" i="1"/>
  <c r="C3" i="1"/>
  <c r="E228" i="1"/>
  <c r="E226" i="1"/>
  <c r="E224" i="1"/>
  <c r="E222" i="1"/>
  <c r="E220" i="1"/>
  <c r="E218" i="1"/>
  <c r="E216" i="1"/>
  <c r="E214" i="1"/>
  <c r="E212" i="1"/>
  <c r="E210" i="1"/>
  <c r="E208" i="1"/>
  <c r="E206" i="1"/>
  <c r="E204" i="1"/>
  <c r="E202" i="1"/>
  <c r="E200" i="1"/>
  <c r="E198" i="1"/>
  <c r="E196" i="1"/>
  <c r="E193" i="1"/>
  <c r="E191" i="1"/>
  <c r="E189" i="1"/>
  <c r="E187" i="1"/>
  <c r="E185" i="1"/>
  <c r="E183" i="1"/>
  <c r="E181" i="1"/>
  <c r="E179" i="1"/>
  <c r="E177" i="1"/>
  <c r="E175" i="1"/>
  <c r="E173" i="1"/>
  <c r="E171" i="1"/>
  <c r="E169" i="1"/>
  <c r="E167" i="1"/>
  <c r="E165" i="1"/>
  <c r="E163" i="1"/>
  <c r="E160" i="1"/>
  <c r="E158" i="1"/>
  <c r="E156" i="1"/>
  <c r="E154" i="1"/>
  <c r="E152" i="1"/>
  <c r="E150" i="1"/>
  <c r="E148" i="1"/>
  <c r="E146" i="1"/>
  <c r="E144" i="1"/>
  <c r="E142" i="1"/>
  <c r="E139" i="1"/>
  <c r="E136" i="1"/>
  <c r="E134" i="1"/>
  <c r="E132" i="1"/>
  <c r="E130" i="1"/>
  <c r="E126" i="1"/>
  <c r="E124" i="1"/>
  <c r="E120" i="1"/>
  <c r="E117" i="1"/>
  <c r="E115" i="1"/>
  <c r="E114" i="1"/>
  <c r="E103" i="1"/>
  <c r="E101" i="1"/>
  <c r="E99" i="1"/>
  <c r="E95" i="1"/>
  <c r="E93" i="1"/>
  <c r="E91" i="1"/>
  <c r="E87" i="1"/>
  <c r="E85" i="1"/>
  <c r="E83" i="1"/>
  <c r="E81" i="1"/>
  <c r="E79" i="1"/>
  <c r="E77" i="1"/>
  <c r="E75" i="1"/>
  <c r="E73" i="1"/>
  <c r="E71" i="1"/>
  <c r="E69" i="1"/>
  <c r="E67" i="1"/>
  <c r="E65" i="1"/>
  <c r="E63" i="1"/>
  <c r="E59" i="1"/>
  <c r="E54" i="1"/>
  <c r="E51" i="1"/>
  <c r="E49" i="1"/>
  <c r="E47" i="1"/>
  <c r="E45" i="1"/>
  <c r="E43" i="1"/>
  <c r="E40" i="1"/>
  <c r="E38" i="1"/>
  <c r="E35" i="1"/>
  <c r="E33" i="1"/>
  <c r="E31" i="1"/>
  <c r="E29" i="1"/>
  <c r="E27" i="1"/>
  <c r="E25" i="1"/>
  <c r="E23" i="1"/>
  <c r="E19" i="1"/>
  <c r="E17" i="1"/>
  <c r="E13" i="1"/>
  <c r="E11" i="1"/>
  <c r="E7" i="1"/>
  <c r="E4" i="1"/>
  <c r="E2" i="1"/>
</calcChain>
</file>

<file path=xl/sharedStrings.xml><?xml version="1.0" encoding="utf-8"?>
<sst xmlns="http://schemas.openxmlformats.org/spreadsheetml/2006/main" count="1065" uniqueCount="283">
  <si>
    <t>Lot200-Abbott-standard</t>
  </si>
  <si>
    <t>Lot201-ABCR-standard</t>
  </si>
  <si>
    <t>Lot202-ACEGLASSInc-standard</t>
  </si>
  <si>
    <t>Lot203-AesculapSurgicalInstruments-dard</t>
  </si>
  <si>
    <t>Lot204-AgarScientific-standard</t>
  </si>
  <si>
    <t>Lot205-Agrisera-standard</t>
  </si>
  <si>
    <t>Lot206-Alpco-standard</t>
  </si>
  <si>
    <t>Lot207-Berghof-standard</t>
  </si>
  <si>
    <t>Lot208-Biohemijskireagensizaoblasticine,veterine,stomatologijeIfarmacije</t>
  </si>
  <si>
    <t>Lot209-Biolab-standard</t>
  </si>
  <si>
    <t>Lot210-Biooptica-standard</t>
  </si>
  <si>
    <t>Lot211-Brand-standard</t>
  </si>
  <si>
    <t>Lot212-Buehler</t>
  </si>
  <si>
    <t>Lot213-Capp-standard</t>
  </si>
  <si>
    <t>Lot214-Centrohem-standard</t>
  </si>
  <si>
    <t>Lot215-ColeParmer-standard</t>
  </si>
  <si>
    <t>Lot216-Deltalab-standard</t>
  </si>
  <si>
    <t>Lot217-Deutch&amp;Neumann-standard</t>
  </si>
  <si>
    <t>Lot218-Dobrazaoblastpoljoprivredeocarstva</t>
  </si>
  <si>
    <t>Lot219-Draeager</t>
  </si>
  <si>
    <t>Lot220-Duchefa-standard</t>
  </si>
  <si>
    <t>Lot221-Duran-standard</t>
  </si>
  <si>
    <t>Lot222-EdmundOptics-standard</t>
  </si>
  <si>
    <t>Lot223-elektrotehnikaI</t>
  </si>
  <si>
    <t>Lot224-elektrotehnikaII</t>
  </si>
  <si>
    <t>Lot225-Elunit</t>
  </si>
  <si>
    <t>Lot226-Eppendorf-standard</t>
  </si>
  <si>
    <t>Lot227-Euinstruments</t>
  </si>
  <si>
    <t>Lot228-Euroimunn-standard</t>
  </si>
  <si>
    <t>Lot229-Experimentaria-standard</t>
  </si>
  <si>
    <t>Lot230-FermentasLifeScience-standard</t>
  </si>
  <si>
    <t>Lot231-Galenika</t>
  </si>
  <si>
    <t>Lot232-GEHealthcare-standard</t>
  </si>
  <si>
    <t>Lot233-GeneralElectrics-standard.xls</t>
  </si>
  <si>
    <t>Lot234-GreinerBio-one-standard</t>
  </si>
  <si>
    <t>Lot235-HANNAInstruments-standard.xls</t>
  </si>
  <si>
    <t>Lot236-IDEXXLaboratories,Inc-standard</t>
  </si>
  <si>
    <t>Lot237-InstitutzarudarstvoimetaluuBOR</t>
  </si>
  <si>
    <t>Lot238-Kimberly-clark-standard</t>
  </si>
  <si>
    <t>Lot239-Kruuse</t>
  </si>
  <si>
    <t>Lot240-Kryooprema</t>
  </si>
  <si>
    <t>Lot241-LABBOXLABWARE-standard</t>
  </si>
  <si>
    <t>Lot242-laboratorijskaopremaisitanošnimaterijalI</t>
  </si>
  <si>
    <t>Lot243-laboratorijskaopremaisitanošnimaterijalII</t>
  </si>
  <si>
    <t>Lot244-laboratorijskehemikalijeI.xl</t>
  </si>
  <si>
    <t>Lot245-laboratorijskehemikalijeII.x</t>
  </si>
  <si>
    <t>Lot246-laboratorijskehemikalijeisipotrošnimaterijalI</t>
  </si>
  <si>
    <t>Lot247-laboratorijskehemikalijeisipotrošnimaterijalII</t>
  </si>
  <si>
    <t>Lot248-laboratorijskehemikalijeisipotrošnimaterijalIII</t>
  </si>
  <si>
    <t>Lot249-laboratorijskehemikalijeisipotrošnimaterijalIV</t>
  </si>
  <si>
    <t>Lot250-laboratorijskehemikalijeisipotrošnimaterijalIX</t>
  </si>
  <si>
    <t>Lot251-laboratorijskehemikalijeisipotrošnimaterijalV</t>
  </si>
  <si>
    <t>Lot252-laboratorijskehemikalijeisipotrošnimaterijalVI</t>
  </si>
  <si>
    <t>Lot253-laboratorijskehemikalijeisipotrošnimaterijalVII</t>
  </si>
  <si>
    <t>Lot254-laboratorijskehemikalijeisipotrošnimaterijalVIII</t>
  </si>
  <si>
    <t>Lot255-laboratorijskehemikalijeisipotrošnimaterijalX</t>
  </si>
  <si>
    <t>Lot256-laboratorijskehemikalijeisipotrošnimaterijalXI</t>
  </si>
  <si>
    <t>Lot257-MerckChemicals&amp;Reagents-standxlsx</t>
  </si>
  <si>
    <t>Lot258-Mikroorganizmi</t>
  </si>
  <si>
    <t>Lot259-MossandHemoss-standard</t>
  </si>
  <si>
    <t>Lot260-MPBiomedicals-standard</t>
  </si>
  <si>
    <t>Lot261-MTICorporation-standard</t>
  </si>
  <si>
    <t>Lot262-Nipro-standard</t>
  </si>
  <si>
    <t>Lot263-Niva-standard</t>
  </si>
  <si>
    <t>Lot264-Noack</t>
  </si>
  <si>
    <t>Lot265-Operon</t>
  </si>
  <si>
    <t>Lot266-Opremaipotrošnimaterijalzaastmedicine,veterine,stomatologijeifarmacije</t>
  </si>
  <si>
    <t>Lot267-Ortec</t>
  </si>
  <si>
    <t>Lot268-PAATheCellCultureCompany-sard</t>
  </si>
  <si>
    <t>Lot269-PfiefferVacuum-standard</t>
  </si>
  <si>
    <t>Lot270-Phenomenex-standard</t>
  </si>
  <si>
    <t>Lot271-Qiagen-standard</t>
  </si>
  <si>
    <t>Lot272-Randox-standard</t>
  </si>
  <si>
    <t>Lot273-Romed-standard</t>
  </si>
  <si>
    <t>Lot274-Sarsted-standard</t>
  </si>
  <si>
    <t>Lot275-Siemens-standard</t>
  </si>
  <si>
    <t>Lot276-Sigma-AldrichLabware-standard</t>
  </si>
  <si>
    <t>Lot277-SpektarCacak-standard</t>
  </si>
  <si>
    <t>Lot278-Swagelok-standard</t>
  </si>
  <si>
    <t>Lot279-TAInstruments-standard</t>
  </si>
  <si>
    <t>Lot280-Tektronix-standard</t>
  </si>
  <si>
    <t>Lot281-ThermoFisherScientific,hemije-standard</t>
  </si>
  <si>
    <t>Lot282-ThermoFisherScientific,opretandard</t>
  </si>
  <si>
    <t>Lot283-ThermoFisherScientific,sitnrema-standard</t>
  </si>
  <si>
    <t>Lot284-Thorlabs-standard</t>
  </si>
  <si>
    <t>Lot285-Torlak-standard</t>
  </si>
  <si>
    <t>Lot286-USB-standard</t>
  </si>
  <si>
    <t>Lot287-VMA</t>
  </si>
  <si>
    <t>Lot288-VWRLaboratoryCatalogue,sitntrosnimaterijal-standard</t>
  </si>
  <si>
    <t>Lot289-WTW-standard</t>
  </si>
  <si>
    <t>Lot290-Razel Scientific Instruments</t>
  </si>
  <si>
    <t>Lot291- Avanti</t>
  </si>
  <si>
    <t>Lot292-laboratorijskehemikalijeisipotrošnimaterijalXII</t>
  </si>
  <si>
    <t>Lot293-ELITech</t>
  </si>
  <si>
    <t>Lot294 - Medicinska sredstva i medikamenti</t>
  </si>
  <si>
    <t>Lot295-MSA</t>
  </si>
  <si>
    <t>Lot296-Trilogy</t>
  </si>
  <si>
    <t>Lot297-Operon</t>
  </si>
  <si>
    <t>Lot298-medicinskimaterijal</t>
  </si>
  <si>
    <t>Lot299-laboratorijske hemikalije i sitan potrošni materijal XIII</t>
  </si>
  <si>
    <t>Naziv</t>
  </si>
  <si>
    <t>Šifra</t>
  </si>
  <si>
    <t>RSD</t>
  </si>
  <si>
    <t>Ponuda datum</t>
  </si>
  <si>
    <t>Pregovoreni iznos</t>
  </si>
  <si>
    <t>EUR</t>
  </si>
  <si>
    <t>ALFAMED</t>
  </si>
  <si>
    <t>PharmaSwiss</t>
  </si>
  <si>
    <t>Galen-Fokus</t>
  </si>
  <si>
    <t>KEFO</t>
  </si>
  <si>
    <t>Gramma Libero Tehnika</t>
  </si>
  <si>
    <t>Cluster d.o.o.</t>
  </si>
  <si>
    <t>Institut "Vinča"</t>
  </si>
  <si>
    <t>CENTAR ZA TRGOVINU I RAZVOJ</t>
  </si>
  <si>
    <t>BIOMEDICA MP</t>
  </si>
  <si>
    <t>Lemis Handels GmbH</t>
  </si>
  <si>
    <t>Analysis</t>
  </si>
  <si>
    <t>Centrohem</t>
  </si>
  <si>
    <t>Novolab</t>
  </si>
  <si>
    <t>Amex Export Import</t>
  </si>
  <si>
    <t>Superlab</t>
  </si>
  <si>
    <t>Komarčević</t>
  </si>
  <si>
    <t>Eulit</t>
  </si>
  <si>
    <t>Alfatrade Enterprise</t>
  </si>
  <si>
    <t>RTC</t>
  </si>
  <si>
    <t>VSI</t>
  </si>
  <si>
    <t>Labset</t>
  </si>
  <si>
    <t>Uni-chem</t>
  </si>
  <si>
    <t>Elex</t>
  </si>
  <si>
    <t>Torlak</t>
  </si>
  <si>
    <t>Elitech</t>
  </si>
  <si>
    <t>Elex Commerce</t>
  </si>
  <si>
    <t>Vodič d.o.o.</t>
  </si>
  <si>
    <t>VMA</t>
  </si>
  <si>
    <t>V.I.A.</t>
  </si>
  <si>
    <t>AlfaTrade Enterprise</t>
  </si>
  <si>
    <t>Proanalytica d.o.o.</t>
  </si>
  <si>
    <t>Krug</t>
  </si>
  <si>
    <t>Bel Systems</t>
  </si>
  <si>
    <t>ELEX COMMERCE DOO</t>
  </si>
  <si>
    <t>DONAU LAB</t>
  </si>
  <si>
    <t>RTC DOO</t>
  </si>
  <si>
    <t xml:space="preserve"> </t>
  </si>
  <si>
    <t>MIL trade</t>
  </si>
  <si>
    <t>CTR</t>
  </si>
  <si>
    <t>Vodič</t>
  </si>
  <si>
    <t>Noack</t>
  </si>
  <si>
    <t>Potrvđen iznos u EUR</t>
  </si>
  <si>
    <t>ШИФРА ВАЛУТЕ</t>
  </si>
  <si>
    <t>НАЗИВ ЗЕМЉЕ</t>
  </si>
  <si>
    <t>ОЗНАКА ВАЛУТЕ</t>
  </si>
  <si>
    <t xml:space="preserve">ВАЖИ </t>
  </si>
  <si>
    <t>ЗАСРЕДЊИ КУРС</t>
  </si>
  <si>
    <t>Канада</t>
  </si>
  <si>
    <t>CAD</t>
  </si>
  <si>
    <t>Швајцарска</t>
  </si>
  <si>
    <t>CHF</t>
  </si>
  <si>
    <t>ЕМУ</t>
  </si>
  <si>
    <t>Велика Британија</t>
  </si>
  <si>
    <t>GBP</t>
  </si>
  <si>
    <t>Јапан</t>
  </si>
  <si>
    <t>JPY</t>
  </si>
  <si>
    <t>САД</t>
  </si>
  <si>
    <t>USD</t>
  </si>
  <si>
    <t>Srbija</t>
  </si>
  <si>
    <t>Row Labels</t>
  </si>
  <si>
    <t>Grand Total</t>
  </si>
  <si>
    <t>(blank)</t>
  </si>
  <si>
    <t>Lot naziv</t>
  </si>
  <si>
    <t>Procenjena vrednost po Lotu u RSD bez PDV</t>
  </si>
  <si>
    <t>Procenjena vrednost po Lotu u EUR bez PDV</t>
  </si>
  <si>
    <t>Broj stavki lota</t>
  </si>
  <si>
    <t>Naziv ponuđača (lidera grupe)</t>
  </si>
  <si>
    <t>Ponudjena cena bez PDV u ponuđenoj valuti iz zapisnika</t>
  </si>
  <si>
    <t>-</t>
  </si>
  <si>
    <t>Valuta iz ponude</t>
  </si>
  <si>
    <t>Ponudjen broj stavki</t>
  </si>
  <si>
    <t>Potvrdjen iznos u valuti</t>
  </si>
  <si>
    <t>Preporuka komisije</t>
  </si>
  <si>
    <t>administrativno usaglašena ponuda</t>
  </si>
  <si>
    <t>prihvat ponude</t>
  </si>
  <si>
    <t>administrativno usaglašena ponuda; ponuda ne uključuje sve stavke</t>
  </si>
  <si>
    <t xml:space="preserve">Lot200-Abbott-standard </t>
  </si>
  <si>
    <t xml:space="preserve">Lot201-ABCR-standard </t>
  </si>
  <si>
    <t xml:space="preserve">Lot202-ACEGLASSInc-standard </t>
  </si>
  <si>
    <t xml:space="preserve">Lot203-AesculapSurgicalInstruments-dard </t>
  </si>
  <si>
    <t xml:space="preserve">Lot204-AgarScientific-standard </t>
  </si>
  <si>
    <t xml:space="preserve">Lot205-Agrisera-standard </t>
  </si>
  <si>
    <t xml:space="preserve">Lot206-Alpco-standard </t>
  </si>
  <si>
    <t xml:space="preserve">Lot207-Berghof-standard </t>
  </si>
  <si>
    <t xml:space="preserve">Lot208-Biohemijskireagensizaoblasticine,veterine,stomatologijeIfarmacije </t>
  </si>
  <si>
    <t xml:space="preserve">Lot209-Biolab-standard </t>
  </si>
  <si>
    <t xml:space="preserve">Lot210-Biooptica-standard </t>
  </si>
  <si>
    <t xml:space="preserve">Lot211-Brand-standard </t>
  </si>
  <si>
    <t xml:space="preserve">Lot212-Buehler </t>
  </si>
  <si>
    <t xml:space="preserve">Lot213-Capp-standard </t>
  </si>
  <si>
    <t xml:space="preserve">Lot214-Centrohem-standard </t>
  </si>
  <si>
    <t xml:space="preserve">Lot215-ColeParmer-standard </t>
  </si>
  <si>
    <t xml:space="preserve">Lot216-Deltalab-standard </t>
  </si>
  <si>
    <t xml:space="preserve">Lot217-Deutch&amp;Neumann-standard </t>
  </si>
  <si>
    <t xml:space="preserve">Lot218-Dobrazaoblastpoljoprivredeocarstva </t>
  </si>
  <si>
    <t xml:space="preserve">Lot219-Draeager </t>
  </si>
  <si>
    <t xml:space="preserve">Lot220-Duchefa-standard </t>
  </si>
  <si>
    <t xml:space="preserve">Lot221-Duran-standard </t>
  </si>
  <si>
    <t xml:space="preserve">Lot222-EdmundOptics-standard </t>
  </si>
  <si>
    <t xml:space="preserve">Lot223-elektrotehnikaI </t>
  </si>
  <si>
    <t xml:space="preserve">Lot224-elektrotehnikaII </t>
  </si>
  <si>
    <t xml:space="preserve">Lot225-Elunit </t>
  </si>
  <si>
    <t xml:space="preserve">Lot226-Eppendorf-standard </t>
  </si>
  <si>
    <t xml:space="preserve">Lot227-Euinstruments </t>
  </si>
  <si>
    <t xml:space="preserve">Lot228-Euroimunn-standard </t>
  </si>
  <si>
    <t xml:space="preserve">Lot229-Experimentaria-standard </t>
  </si>
  <si>
    <t xml:space="preserve">Lot230-FermentasLifeScience-standard </t>
  </si>
  <si>
    <t xml:space="preserve">Lot231-Galenika </t>
  </si>
  <si>
    <t xml:space="preserve">Lot232-GEHealthcare-standard </t>
  </si>
  <si>
    <t xml:space="preserve">Lot233-GeneralElectrics-standard.xls </t>
  </si>
  <si>
    <t xml:space="preserve">Lot234-GreinerBio-one-standard </t>
  </si>
  <si>
    <t xml:space="preserve">Lot235-HANNAInstruments-standard.xls </t>
  </si>
  <si>
    <t xml:space="preserve">Lot236-IDEXXLaboratories,Inc-standard </t>
  </si>
  <si>
    <t xml:space="preserve">Lot237-InstitutzarudarstvoimetaluuBOR </t>
  </si>
  <si>
    <t xml:space="preserve">Lot238-Kimberly-clark-standard </t>
  </si>
  <si>
    <t xml:space="preserve">Lot239-Kruuse </t>
  </si>
  <si>
    <t xml:space="preserve">Lot240-Kryooprema </t>
  </si>
  <si>
    <t xml:space="preserve">Lot241-LABBOXLABWARE-standard </t>
  </si>
  <si>
    <t xml:space="preserve">Lot242-laboratorijskaopremaisitanošnimaterijalI </t>
  </si>
  <si>
    <t xml:space="preserve">Lot243-laboratorijskaopremaisitanošnimaterijalII </t>
  </si>
  <si>
    <t xml:space="preserve">Lot244-laboratorijskehemikalijeI.xl </t>
  </si>
  <si>
    <t xml:space="preserve">Lot245-laboratorijskehemikalijeII.x </t>
  </si>
  <si>
    <t xml:space="preserve">Lot247-laboratorijskehemikalijeisipotrošnimaterijalII </t>
  </si>
  <si>
    <t xml:space="preserve">Lot248-laboratorijskehemikalijeisipotrošnimaterijalIII </t>
  </si>
  <si>
    <t xml:space="preserve">Lot249-laboratorijskehemikalijeisipotrošnimaterijalIV </t>
  </si>
  <si>
    <t xml:space="preserve">Lot250-laboratorijskehemikalijeisipotrošnimaterijalIX </t>
  </si>
  <si>
    <t xml:space="preserve">Lot251-laboratorijskehemikalijeisipotrošnimaterijalV </t>
  </si>
  <si>
    <t xml:space="preserve">Lot252-laboratorijskehemikalijeisipotrošnimaterijalVI </t>
  </si>
  <si>
    <t xml:space="preserve">Lot253-laboratorijskehemikalijeisipotrošnimaterijalVII </t>
  </si>
  <si>
    <t xml:space="preserve">Lot254-laboratorijskehemikalijeisipotrošnimaterijalVIII </t>
  </si>
  <si>
    <t xml:space="preserve">Lot255-laboratorijskehemikalijeisipotrošnimaterijalX </t>
  </si>
  <si>
    <t xml:space="preserve">Lot256-laboratorijskehemikalijeisipotrošnimaterijalXI </t>
  </si>
  <si>
    <t xml:space="preserve">Lot257-MerckChemicals&amp;Reagents-standxlsx </t>
  </si>
  <si>
    <t xml:space="preserve">Lot258-Mikroorganizmi </t>
  </si>
  <si>
    <t xml:space="preserve">Lot259-MossandHemoss-standard </t>
  </si>
  <si>
    <t xml:space="preserve">Lot260-MPBiomedicals-standard </t>
  </si>
  <si>
    <t xml:space="preserve">Lot261-MTICorporation-standard </t>
  </si>
  <si>
    <t xml:space="preserve">Lot262-Nipro-standard </t>
  </si>
  <si>
    <t xml:space="preserve">Lot263-Niva-standard </t>
  </si>
  <si>
    <t xml:space="preserve">Lot264-Noack </t>
  </si>
  <si>
    <t xml:space="preserve">Lot265-Operon </t>
  </si>
  <si>
    <t xml:space="preserve">Lot266-Opremaipotrošnimaterijalzaastmedicine,veterine,stomatologijeifarmacije </t>
  </si>
  <si>
    <t xml:space="preserve">Lot267-Ortec </t>
  </si>
  <si>
    <t xml:space="preserve">Lot268-PAATheCellCultureCompany-sard </t>
  </si>
  <si>
    <t xml:space="preserve">Lot269-PfiefferVacuum-standard </t>
  </si>
  <si>
    <t xml:space="preserve">Lot270-Phenomenex-standard </t>
  </si>
  <si>
    <t xml:space="preserve">Lot271-Qiagen-standard </t>
  </si>
  <si>
    <t xml:space="preserve">Lot272-Randox-standard </t>
  </si>
  <si>
    <t xml:space="preserve">Lot273-Romed-standard </t>
  </si>
  <si>
    <t xml:space="preserve">Lot274-Sarsted-standard </t>
  </si>
  <si>
    <t xml:space="preserve">Lot275-Siemens-standard </t>
  </si>
  <si>
    <t xml:space="preserve">Lot276-Sigma-AldrichLabware-standard </t>
  </si>
  <si>
    <t xml:space="preserve">Lot277-SpektarCacak-standard </t>
  </si>
  <si>
    <t xml:space="preserve">Lot278-Swagelok-standard </t>
  </si>
  <si>
    <t xml:space="preserve">Lot279-TAInstruments-standard </t>
  </si>
  <si>
    <t xml:space="preserve">Lot280-Tektronix-standard </t>
  </si>
  <si>
    <t xml:space="preserve">Lot281-ThermoFisherScientific,hemije-standard </t>
  </si>
  <si>
    <t xml:space="preserve">Lot282-ThermoFisherScientific,opretandard </t>
  </si>
  <si>
    <t xml:space="preserve">Lot283-ThermoFisherScientific,sitnrema-standard </t>
  </si>
  <si>
    <t xml:space="preserve">Lot284-Thorlabs-standard </t>
  </si>
  <si>
    <t xml:space="preserve">Lot285-Torlak-standard </t>
  </si>
  <si>
    <t xml:space="preserve">Lot286-USB-standard </t>
  </si>
  <si>
    <t xml:space="preserve">Lot287-VMA </t>
  </si>
  <si>
    <t xml:space="preserve">Lot288-VWRLaboratoryCatalogue,sitntrosnimaterijal-standard </t>
  </si>
  <si>
    <t xml:space="preserve">Lot289-WTW-standard </t>
  </si>
  <si>
    <t xml:space="preserve">Lot290-Razel Scientific Instruments </t>
  </si>
  <si>
    <t xml:space="preserve">Lot291- Avanti </t>
  </si>
  <si>
    <t xml:space="preserve">Lot292-laboratorijskehemikalijeisipotrošnimaterijalXII </t>
  </si>
  <si>
    <t xml:space="preserve">Lot293-ELITech </t>
  </si>
  <si>
    <t xml:space="preserve">Lot294 - Medicinska sredstva i medikamenti </t>
  </si>
  <si>
    <t xml:space="preserve">Lot295-MSA </t>
  </si>
  <si>
    <t xml:space="preserve">Lot296-Trilogy </t>
  </si>
  <si>
    <t xml:space="preserve">Lot297-Operon </t>
  </si>
  <si>
    <t xml:space="preserve">Lot298-medicinskimaterijal </t>
  </si>
  <si>
    <t>DMM</t>
  </si>
  <si>
    <t>EKOTIME</t>
  </si>
  <si>
    <t>Lot246-laboratorijskaopremaisitanošnimaterijalI</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</si>
</sst>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 &quot;-&quot;??_);_(@_)"/>
    <numFmt numFmtId="164" formatCode="_-* #,##0.00\ _D_i_n_._-;\-* #,##0.00\ _D_i_n_._-;_-* &quot;-&quot;??\ _D_i_n_._-;_-@_-"/>
    <numFmt numFmtId="165" formatCode="#,##0.00\ &quot;din.&quot;"/>
    <numFmt numFmtId="166" formatCode="dd\-mm\-yyyy"/>
    <numFmt numFmtId="167" formatCode="0.0000"/>
    <numFmt numFmtId="168" formatCode="_(* #,##0.00_);_(* \(#,##0.00\);_(* \-??_);_(@_)"/>
    <numFmt numFmtId="169" formatCode="#,##0.00&quot;EUR&quot;"/>
    <numFmt numFmtId="170" formatCode="#,##0.00&quot; RSD&quot;"/>
    <numFmt numFmtId="171" formatCode="#,##0.00&quot; EUR&quot;"/>
  </numFmts>
  <fonts count="14" x14ac:knownFonts="1">
    <font>
      <sz val="11"/>
      <color theme="1"/>
      <name val="Calibri"/>
      <family val="2"/>
      <scheme val="minor"/>
    </font>
    <font>
      <sz val="11"/>
      <color theme="1"/>
      <name val="Calibri"/>
      <family val="2"/>
      <scheme val="minor"/>
    </font>
    <font>
      <b/>
      <sz val="11"/>
      <color theme="1"/>
      <name val="Calibri"/>
      <family val="2"/>
      <charset val="238"/>
      <scheme val="minor"/>
    </font>
    <font>
      <sz val="11"/>
      <color indexed="8"/>
      <name val="Calibri"/>
      <family val="2"/>
    </font>
    <font>
      <sz val="11"/>
      <color rgb="FFFF0000"/>
      <name val="Calibri"/>
      <family val="2"/>
      <scheme val="minor"/>
    </font>
    <font>
      <sz val="8"/>
      <name val="Calibri"/>
      <family val="2"/>
      <scheme val="minor"/>
    </font>
    <font>
      <u/>
      <sz val="11"/>
      <color theme="10"/>
      <name val="Calibri"/>
      <family val="2"/>
      <scheme val="minor"/>
    </font>
    <font>
      <u/>
      <sz val="11"/>
      <color theme="11"/>
      <name val="Calibri"/>
      <family val="2"/>
      <scheme val="minor"/>
    </font>
    <font>
      <sz val="11"/>
      <color theme="1"/>
      <name val="Calibri"/>
      <family val="2"/>
      <charset val="238"/>
      <scheme val="minor"/>
    </font>
    <font>
      <sz val="11"/>
      <color indexed="8"/>
      <name val="Calibri"/>
      <family val="2"/>
      <charset val="238"/>
    </font>
    <font>
      <sz val="10"/>
      <name val="Arial"/>
      <family val="2"/>
      <charset val="238"/>
    </font>
    <font>
      <sz val="10"/>
      <name val="Arial"/>
      <family val="2"/>
    </font>
    <font>
      <sz val="11"/>
      <color rgb="FF000000"/>
      <name val="Calibri"/>
      <family val="2"/>
      <charset val="238"/>
      <scheme val="minor"/>
    </font>
    <font>
      <sz val="11"/>
      <name val="Calibri"/>
      <family val="2"/>
      <charset val="238"/>
      <scheme val="minor"/>
    </font>
  </fonts>
  <fills count="5">
    <fill>
      <patternFill patternType="none"/>
    </fill>
    <fill>
      <patternFill patternType="gray125"/>
    </fill>
    <fill>
      <patternFill patternType="solid">
        <fgColor theme="3" tint="0.79998168889431442"/>
        <bgColor indexed="64"/>
      </patternFill>
    </fill>
    <fill>
      <patternFill patternType="solid">
        <fgColor theme="7" tint="0.59999389629810485"/>
        <bgColor indexed="64"/>
      </patternFill>
    </fill>
    <fill>
      <patternFill patternType="solid">
        <fgColor theme="5" tint="0.79998168889431442"/>
        <bgColor indexed="64"/>
      </patternFill>
    </fill>
  </fills>
  <borders count="29">
    <border>
      <left/>
      <right/>
      <top/>
      <bottom/>
      <diagonal/>
    </border>
    <border>
      <left style="thick">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ck">
        <color auto="1"/>
      </left>
      <right style="hair">
        <color auto="1"/>
      </right>
      <top style="hair">
        <color auto="1"/>
      </top>
      <bottom style="thick">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hair">
        <color auto="1"/>
      </right>
      <top style="hair">
        <color auto="1"/>
      </top>
      <bottom style="hair">
        <color auto="1"/>
      </bottom>
      <diagonal/>
    </border>
    <border>
      <left/>
      <right style="thin">
        <color auto="1"/>
      </right>
      <top/>
      <bottom/>
      <diagonal/>
    </border>
    <border>
      <left style="hair">
        <color auto="1"/>
      </left>
      <right/>
      <top style="hair">
        <color auto="1"/>
      </top>
      <bottom style="hair">
        <color auto="1"/>
      </bottom>
      <diagonal/>
    </border>
    <border>
      <left style="hair">
        <color auto="1"/>
      </left>
      <right style="hair">
        <color auto="1"/>
      </right>
      <top/>
      <bottom style="hair">
        <color auto="1"/>
      </bottom>
      <diagonal/>
    </border>
    <border>
      <left style="hair">
        <color auto="1"/>
      </left>
      <right/>
      <top style="hair">
        <color auto="1"/>
      </top>
      <bottom style="thick">
        <color auto="1"/>
      </bottom>
      <diagonal/>
    </border>
    <border>
      <left style="hair">
        <color auto="1"/>
      </left>
      <right/>
      <top/>
      <bottom style="hair">
        <color auto="1"/>
      </bottom>
      <diagonal/>
    </border>
    <border>
      <left style="thick">
        <color auto="1"/>
      </left>
      <right style="hair">
        <color auto="1"/>
      </right>
      <top/>
      <bottom style="hair">
        <color auto="1"/>
      </bottom>
      <diagonal/>
    </border>
    <border>
      <left style="thin">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hair">
        <color auto="1"/>
      </right>
      <top/>
      <bottom style="hair">
        <color auto="1"/>
      </bottom>
      <diagonal/>
    </border>
    <border>
      <left style="hair">
        <color auto="1"/>
      </left>
      <right style="medium">
        <color auto="1"/>
      </right>
      <top/>
      <bottom style="hair">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hair">
        <color auto="1"/>
      </left>
      <right style="thick">
        <color auto="1"/>
      </right>
      <top style="hair">
        <color auto="1"/>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style="hair">
        <color auto="1"/>
      </right>
      <top style="hair">
        <color auto="1"/>
      </top>
      <bottom/>
      <diagonal/>
    </border>
  </borders>
  <cellStyleXfs count="180">
    <xf numFmtId="0" fontId="0" fillId="0" borderId="0"/>
    <xf numFmtId="0" fontId="3" fillId="0" borderId="0"/>
    <xf numFmtId="164" fontId="1"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xf numFmtId="0" fontId="9" fillId="0" borderId="0"/>
    <xf numFmtId="0" fontId="8" fillId="0" borderId="0"/>
    <xf numFmtId="43" fontId="1" fillId="0" borderId="0" applyFont="0" applyFill="0" applyBorder="0" applyAlignment="0" applyProtection="0"/>
    <xf numFmtId="164" fontId="1" fillId="0" borderId="0" applyFont="0" applyFill="0" applyBorder="0" applyAlignment="0" applyProtection="0"/>
    <xf numFmtId="168" fontId="9" fillId="0" borderId="0"/>
    <xf numFmtId="0" fontId="10" fillId="0" borderId="0"/>
    <xf numFmtId="0" fontId="10" fillId="0" borderId="0"/>
    <xf numFmtId="0" fontId="9" fillId="0" borderId="0"/>
    <xf numFmtId="0" fontId="11" fillId="0" borderId="0"/>
    <xf numFmtId="0" fontId="9" fillId="0" borderId="0"/>
    <xf numFmtId="0" fontId="11" fillId="0" borderId="0">
      <alignment vertical="center"/>
    </xf>
    <xf numFmtId="0" fontId="11" fillId="0" borderId="0">
      <alignment vertical="center"/>
    </xf>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111">
    <xf numFmtId="0" fontId="0" fillId="0" borderId="0" xfId="0"/>
    <xf numFmtId="0" fontId="0" fillId="0" borderId="0" xfId="0"/>
    <xf numFmtId="0" fontId="0" fillId="0" borderId="0" xfId="0"/>
    <xf numFmtId="167" fontId="0" fillId="0" borderId="0" xfId="0" applyNumberFormat="1"/>
    <xf numFmtId="0" fontId="2" fillId="0" borderId="4" xfId="0" applyFont="1" applyBorder="1" applyAlignment="1">
      <alignment horizontal="left" vertical="top" wrapText="1"/>
    </xf>
    <xf numFmtId="167" fontId="2" fillId="0" borderId="4" xfId="0" applyNumberFormat="1" applyFont="1" applyBorder="1" applyAlignment="1">
      <alignment horizontal="left" vertical="top" wrapText="1"/>
    </xf>
    <xf numFmtId="0" fontId="0" fillId="0" borderId="4" xfId="0" applyBorder="1" applyAlignment="1">
      <alignment horizontal="left" vertical="top" wrapText="1"/>
    </xf>
    <xf numFmtId="0" fontId="0" fillId="0" borderId="5" xfId="0" applyFill="1" applyBorder="1" applyAlignment="1">
      <alignment horizontal="left" vertical="top" wrapText="1"/>
    </xf>
    <xf numFmtId="0" fontId="0" fillId="0" borderId="0" xfId="0"/>
    <xf numFmtId="167" fontId="0" fillId="0" borderId="0" xfId="0" applyNumberFormat="1"/>
    <xf numFmtId="0" fontId="2" fillId="0" borderId="4" xfId="0" applyFont="1" applyBorder="1" applyAlignment="1">
      <alignment horizontal="left" vertical="top" wrapText="1"/>
    </xf>
    <xf numFmtId="167" fontId="2" fillId="0" borderId="4" xfId="0" applyNumberFormat="1" applyFont="1" applyBorder="1" applyAlignment="1">
      <alignment horizontal="left" vertical="top" wrapText="1"/>
    </xf>
    <xf numFmtId="0" fontId="0" fillId="0" borderId="4" xfId="0" applyBorder="1" applyAlignment="1">
      <alignment horizontal="left" vertical="top" wrapText="1"/>
    </xf>
    <xf numFmtId="49" fontId="0" fillId="0" borderId="0" xfId="0" pivotButton="1" applyNumberFormat="1" applyAlignment="1">
      <alignment horizontal="left" vertical="top"/>
    </xf>
    <xf numFmtId="49" fontId="0" fillId="0" borderId="0" xfId="0" applyNumberFormat="1" applyAlignment="1">
      <alignment horizontal="left" vertical="top"/>
    </xf>
    <xf numFmtId="49" fontId="0" fillId="0" borderId="0" xfId="0" applyNumberFormat="1" applyAlignment="1">
      <alignment horizontal="left" vertical="top" indent="1"/>
    </xf>
    <xf numFmtId="0" fontId="12" fillId="0" borderId="2" xfId="0" applyFont="1" applyFill="1" applyBorder="1" applyAlignment="1">
      <alignment horizontal="center" vertical="center" wrapText="1"/>
    </xf>
    <xf numFmtId="4" fontId="12" fillId="0" borderId="2" xfId="0" applyNumberFormat="1" applyFont="1" applyFill="1" applyBorder="1" applyAlignment="1">
      <alignment horizontal="center" vertical="center"/>
    </xf>
    <xf numFmtId="0" fontId="12" fillId="0" borderId="2" xfId="0" applyFont="1" applyFill="1" applyBorder="1" applyAlignment="1">
      <alignment horizontal="center" vertical="center"/>
    </xf>
    <xf numFmtId="0" fontId="0" fillId="0" borderId="0" xfId="0" applyFill="1"/>
    <xf numFmtId="49" fontId="13" fillId="0" borderId="2" xfId="0" applyNumberFormat="1" applyFont="1" applyFill="1" applyBorder="1" applyAlignment="1">
      <alignment horizontal="center" vertical="center"/>
    </xf>
    <xf numFmtId="4" fontId="13" fillId="0" borderId="2" xfId="0" applyNumberFormat="1" applyFont="1" applyFill="1" applyBorder="1" applyAlignment="1">
      <alignment horizontal="center" vertical="center"/>
    </xf>
    <xf numFmtId="1" fontId="13" fillId="0" borderId="2" xfId="0" applyNumberFormat="1" applyFont="1" applyFill="1" applyBorder="1" applyAlignment="1">
      <alignment horizontal="center" vertical="center"/>
    </xf>
    <xf numFmtId="0" fontId="13" fillId="0" borderId="2" xfId="0" applyFont="1" applyFill="1" applyBorder="1" applyAlignment="1">
      <alignment horizontal="center" vertical="center"/>
    </xf>
    <xf numFmtId="166" fontId="13" fillId="0" borderId="2" xfId="0" applyNumberFormat="1" applyFont="1" applyFill="1" applyBorder="1" applyAlignment="1">
      <alignment horizontal="center" vertical="center"/>
    </xf>
    <xf numFmtId="49" fontId="13" fillId="0" borderId="2" xfId="0" quotePrefix="1" applyNumberFormat="1" applyFont="1" applyFill="1" applyBorder="1" applyAlignment="1">
      <alignment horizontal="center" vertical="center"/>
    </xf>
    <xf numFmtId="171" fontId="13" fillId="0" borderId="2" xfId="0" applyNumberFormat="1" applyFont="1" applyFill="1" applyBorder="1" applyAlignment="1">
      <alignment horizontal="center" vertical="center"/>
    </xf>
    <xf numFmtId="0" fontId="0" fillId="0" borderId="8"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2" fillId="2" borderId="4" xfId="0" applyFont="1" applyFill="1" applyBorder="1" applyAlignment="1">
      <alignment horizontal="left" vertical="top"/>
    </xf>
    <xf numFmtId="0" fontId="2" fillId="2" borderId="13" xfId="0" applyFont="1" applyFill="1" applyBorder="1" applyAlignment="1">
      <alignment horizontal="left" vertical="top" wrapText="1"/>
    </xf>
    <xf numFmtId="0" fontId="2" fillId="3" borderId="14" xfId="0" applyFont="1" applyFill="1" applyBorder="1" applyAlignment="1">
      <alignment horizontal="left" vertical="center" wrapText="1"/>
    </xf>
    <xf numFmtId="170" fontId="2" fillId="3" borderId="15" xfId="0" applyNumberFormat="1" applyFont="1" applyFill="1" applyBorder="1" applyAlignment="1">
      <alignment horizontal="center" vertical="center" wrapText="1"/>
    </xf>
    <xf numFmtId="171" fontId="2" fillId="3" borderId="15" xfId="0" applyNumberFormat="1" applyFont="1" applyFill="1" applyBorder="1" applyAlignment="1">
      <alignment horizontal="center" vertical="center" wrapText="1"/>
    </xf>
    <xf numFmtId="0" fontId="2" fillId="3" borderId="15" xfId="0" applyFont="1" applyFill="1" applyBorder="1" applyAlignment="1">
      <alignment horizontal="center" vertical="center" wrapText="1"/>
    </xf>
    <xf numFmtId="49" fontId="2" fillId="3" borderId="15" xfId="0" applyNumberFormat="1" applyFont="1" applyFill="1" applyBorder="1" applyAlignment="1">
      <alignment horizontal="center" vertical="center" wrapText="1"/>
    </xf>
    <xf numFmtId="4" fontId="2" fillId="3" borderId="15" xfId="0" applyNumberFormat="1" applyFont="1" applyFill="1" applyBorder="1" applyAlignment="1">
      <alignment horizontal="right" vertical="center" wrapText="1"/>
    </xf>
    <xf numFmtId="4" fontId="2" fillId="3" borderId="15" xfId="0" applyNumberFormat="1" applyFont="1" applyFill="1" applyBorder="1" applyAlignment="1">
      <alignment horizontal="center" vertical="center" wrapText="1"/>
    </xf>
    <xf numFmtId="4" fontId="2" fillId="3" borderId="16" xfId="0" applyNumberFormat="1"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0" xfId="0" applyFont="1" applyFill="1" applyBorder="1" applyAlignment="1">
      <alignment horizontal="center" vertical="center"/>
    </xf>
    <xf numFmtId="0" fontId="4" fillId="0" borderId="0" xfId="0" applyFont="1" applyFill="1" applyBorder="1" applyAlignment="1">
      <alignment vertical="center" wrapText="1"/>
    </xf>
    <xf numFmtId="0" fontId="0" fillId="0" borderId="12" xfId="0" applyFont="1" applyFill="1" applyBorder="1" applyAlignment="1">
      <alignment horizontal="center" vertical="center"/>
    </xf>
    <xf numFmtId="0" fontId="0" fillId="0" borderId="17" xfId="0" applyFont="1" applyFill="1" applyBorder="1" applyAlignment="1">
      <alignment horizontal="left" vertical="center" wrapText="1"/>
    </xf>
    <xf numFmtId="170" fontId="0" fillId="0" borderId="9" xfId="0" applyNumberFormat="1" applyFont="1" applyFill="1" applyBorder="1" applyAlignment="1">
      <alignment horizontal="center" vertical="center"/>
    </xf>
    <xf numFmtId="171" fontId="0" fillId="0" borderId="9" xfId="0" applyNumberFormat="1" applyFont="1" applyFill="1" applyBorder="1" applyAlignment="1">
      <alignment horizontal="center" vertical="center"/>
    </xf>
    <xf numFmtId="0" fontId="0" fillId="0" borderId="9" xfId="0" applyFont="1" applyFill="1" applyBorder="1" applyAlignment="1">
      <alignment horizontal="center" vertical="center"/>
    </xf>
    <xf numFmtId="49" fontId="0" fillId="0" borderId="9" xfId="0" quotePrefix="1" applyNumberFormat="1" applyFont="1" applyFill="1" applyBorder="1" applyAlignment="1">
      <alignment horizontal="center" vertical="center"/>
    </xf>
    <xf numFmtId="4" fontId="0" fillId="0" borderId="9" xfId="0" applyNumberFormat="1" applyFont="1" applyFill="1" applyBorder="1" applyAlignment="1">
      <alignment horizontal="center" vertical="center"/>
    </xf>
    <xf numFmtId="1" fontId="0" fillId="0" borderId="9" xfId="0" applyNumberFormat="1" applyFont="1" applyFill="1" applyBorder="1" applyAlignment="1">
      <alignment horizontal="center" vertical="center"/>
    </xf>
    <xf numFmtId="166" fontId="0" fillId="0" borderId="9" xfId="0" applyNumberFormat="1" applyFont="1" applyFill="1" applyBorder="1" applyAlignment="1">
      <alignment horizontal="center" vertical="center"/>
    </xf>
    <xf numFmtId="0" fontId="0" fillId="0" borderId="18" xfId="0" applyFont="1" applyFill="1" applyBorder="1" applyAlignment="1">
      <alignment horizontal="center" vertical="center"/>
    </xf>
    <xf numFmtId="0" fontId="0" fillId="0" borderId="1" xfId="0" applyFont="1" applyFill="1" applyBorder="1" applyAlignment="1">
      <alignment horizontal="center" vertical="center"/>
    </xf>
    <xf numFmtId="49" fontId="0" fillId="0" borderId="2" xfId="0" applyNumberFormat="1" applyFont="1" applyFill="1" applyBorder="1" applyAlignment="1">
      <alignment horizontal="center" vertical="center"/>
    </xf>
    <xf numFmtId="4" fontId="0" fillId="0" borderId="2" xfId="0" applyNumberFormat="1" applyFont="1" applyFill="1" applyBorder="1" applyAlignment="1">
      <alignment horizontal="center" vertical="center"/>
    </xf>
    <xf numFmtId="1" fontId="0" fillId="0" borderId="2" xfId="0" applyNumberFormat="1" applyFont="1" applyFill="1" applyBorder="1" applyAlignment="1">
      <alignment horizontal="center" vertical="center"/>
    </xf>
    <xf numFmtId="0" fontId="0" fillId="0" borderId="2" xfId="0" applyFont="1" applyFill="1" applyBorder="1" applyAlignment="1">
      <alignment horizontal="center" vertical="center"/>
    </xf>
    <xf numFmtId="166" fontId="0" fillId="0" borderId="2" xfId="0" applyNumberFormat="1" applyFont="1" applyFill="1" applyBorder="1" applyAlignment="1">
      <alignment horizontal="center" vertical="center"/>
    </xf>
    <xf numFmtId="171" fontId="0" fillId="0" borderId="2" xfId="0" applyNumberFormat="1" applyFont="1" applyFill="1" applyBorder="1" applyAlignment="1">
      <alignment horizontal="center" vertical="center"/>
    </xf>
    <xf numFmtId="0" fontId="0" fillId="0" borderId="20" xfId="0"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9" xfId="0" applyFont="1" applyFill="1" applyBorder="1" applyAlignment="1">
      <alignment horizontal="left" vertical="center" wrapText="1"/>
    </xf>
    <xf numFmtId="170" fontId="0" fillId="0" borderId="2" xfId="0" applyNumberFormat="1" applyFont="1" applyFill="1" applyBorder="1" applyAlignment="1">
      <alignment horizontal="center" vertical="center"/>
    </xf>
    <xf numFmtId="0" fontId="4" fillId="0" borderId="1" xfId="0" applyFont="1" applyFill="1" applyBorder="1" applyAlignment="1">
      <alignment horizontal="center" vertical="center"/>
    </xf>
    <xf numFmtId="49" fontId="0" fillId="0" borderId="2" xfId="0" quotePrefix="1" applyNumberFormat="1" applyFont="1" applyFill="1" applyBorder="1" applyAlignment="1">
      <alignment horizontal="center" vertical="center"/>
    </xf>
    <xf numFmtId="4" fontId="4" fillId="0" borderId="2" xfId="0" applyNumberFormat="1" applyFont="1" applyFill="1" applyBorder="1" applyAlignment="1">
      <alignment horizontal="center" vertical="center"/>
    </xf>
    <xf numFmtId="0" fontId="0" fillId="0" borderId="3" xfId="0" applyFont="1" applyFill="1" applyBorder="1" applyAlignment="1">
      <alignment horizontal="center" vertical="center"/>
    </xf>
    <xf numFmtId="0" fontId="0" fillId="0" borderId="0" xfId="0" applyFont="1" applyAlignment="1">
      <alignment horizontal="left" vertical="top"/>
    </xf>
    <xf numFmtId="0" fontId="0" fillId="0" borderId="0" xfId="0" applyFont="1" applyAlignment="1">
      <alignment horizontal="left" vertical="top" wrapText="1"/>
    </xf>
    <xf numFmtId="170" fontId="0" fillId="0" borderId="0" xfId="0" applyNumberFormat="1" applyFont="1"/>
    <xf numFmtId="171" fontId="0" fillId="0" borderId="0" xfId="0" applyNumberFormat="1" applyFont="1" applyAlignment="1">
      <alignment horizontal="left" vertical="top" wrapText="1"/>
    </xf>
    <xf numFmtId="0" fontId="0" fillId="0" borderId="0" xfId="0" applyFont="1"/>
    <xf numFmtId="49" fontId="0" fillId="0" borderId="0" xfId="0" applyNumberFormat="1" applyFont="1"/>
    <xf numFmtId="4" fontId="0" fillId="0" borderId="7" xfId="0" applyNumberFormat="1" applyFont="1" applyBorder="1" applyAlignment="1">
      <alignment horizontal="right" vertical="center"/>
    </xf>
    <xf numFmtId="1" fontId="0" fillId="0" borderId="0" xfId="0" applyNumberFormat="1" applyFont="1"/>
    <xf numFmtId="0" fontId="0" fillId="0" borderId="0" xfId="0" applyFont="1" applyAlignment="1">
      <alignment horizontal="center" vertical="center"/>
    </xf>
    <xf numFmtId="4" fontId="0" fillId="0" borderId="0" xfId="0" applyNumberFormat="1" applyFont="1" applyAlignment="1">
      <alignment horizontal="right" vertical="top"/>
    </xf>
    <xf numFmtId="166" fontId="0" fillId="0" borderId="0" xfId="0" applyNumberFormat="1" applyFont="1" applyAlignment="1">
      <alignment vertical="top"/>
    </xf>
    <xf numFmtId="171" fontId="0" fillId="0" borderId="0" xfId="0" applyNumberFormat="1" applyFont="1"/>
    <xf numFmtId="4" fontId="0" fillId="0" borderId="6" xfId="0" applyNumberFormat="1" applyFont="1" applyBorder="1" applyAlignment="1">
      <alignment horizontal="center" vertical="center"/>
    </xf>
    <xf numFmtId="0" fontId="0" fillId="0" borderId="2" xfId="0" applyFont="1" applyBorder="1" applyAlignment="1">
      <alignment horizontal="center" vertical="center"/>
    </xf>
    <xf numFmtId="0" fontId="0" fillId="0" borderId="8" xfId="0" applyFont="1" applyBorder="1" applyAlignment="1">
      <alignment horizontal="center" vertical="center"/>
    </xf>
    <xf numFmtId="165" fontId="1" fillId="0" borderId="2" xfId="0" applyNumberFormat="1" applyFont="1" applyFill="1" applyBorder="1" applyAlignment="1">
      <alignment horizontal="center" vertical="center"/>
    </xf>
    <xf numFmtId="169" fontId="1" fillId="0" borderId="2" xfId="0" applyNumberFormat="1" applyFont="1" applyFill="1" applyBorder="1" applyAlignment="1">
      <alignment horizontal="center" vertical="center"/>
    </xf>
    <xf numFmtId="0" fontId="1" fillId="0" borderId="2" xfId="0" applyFont="1" applyFill="1" applyBorder="1" applyAlignment="1">
      <alignment horizontal="center" vertical="center"/>
    </xf>
    <xf numFmtId="49" fontId="1" fillId="0" borderId="2" xfId="0" applyNumberFormat="1" applyFont="1" applyFill="1" applyBorder="1" applyAlignment="1">
      <alignment horizontal="center" vertical="center"/>
    </xf>
    <xf numFmtId="4" fontId="1" fillId="0" borderId="2" xfId="0" applyNumberFormat="1" applyFont="1" applyFill="1" applyBorder="1" applyAlignment="1">
      <alignment horizontal="center" vertical="center"/>
    </xf>
    <xf numFmtId="1" fontId="1" fillId="0" borderId="2" xfId="0" applyNumberFormat="1" applyFont="1" applyFill="1" applyBorder="1" applyAlignment="1">
      <alignment horizontal="center" vertical="center"/>
    </xf>
    <xf numFmtId="166" fontId="1" fillId="0" borderId="2" xfId="0" applyNumberFormat="1"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2" fillId="0" borderId="24" xfId="0" applyFont="1" applyFill="1" applyBorder="1" applyAlignment="1">
      <alignment horizontal="center" vertical="center"/>
    </xf>
    <xf numFmtId="0" fontId="1" fillId="0" borderId="24" xfId="0" applyFont="1" applyFill="1" applyBorder="1" applyAlignment="1">
      <alignment horizontal="center" vertical="center"/>
    </xf>
    <xf numFmtId="0" fontId="0" fillId="4" borderId="21" xfId="0" applyFont="1" applyFill="1" applyBorder="1" applyAlignment="1">
      <alignment horizontal="center" vertical="center" wrapText="1"/>
    </xf>
    <xf numFmtId="0" fontId="0" fillId="4" borderId="22"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26"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0" borderId="2" xfId="0" applyFont="1" applyFill="1" applyBorder="1" applyAlignment="1">
      <alignment horizontal="center" vertical="center"/>
    </xf>
    <xf numFmtId="171" fontId="0" fillId="0" borderId="2" xfId="0" applyNumberFormat="1" applyFont="1" applyFill="1" applyBorder="1" applyAlignment="1">
      <alignment horizontal="center" vertical="center"/>
    </xf>
    <xf numFmtId="170" fontId="0" fillId="0" borderId="2" xfId="0" applyNumberFormat="1" applyFont="1" applyFill="1" applyBorder="1" applyAlignment="1">
      <alignment horizontal="center" vertical="center"/>
    </xf>
    <xf numFmtId="0" fontId="0" fillId="0" borderId="19" xfId="0" applyFont="1" applyFill="1" applyBorder="1" applyAlignment="1">
      <alignment horizontal="left" vertical="center" wrapText="1"/>
    </xf>
    <xf numFmtId="171" fontId="0" fillId="0" borderId="2" xfId="0" applyNumberFormat="1" applyFont="1" applyFill="1" applyBorder="1" applyAlignment="1">
      <alignment horizontal="center" vertical="center" wrapText="1"/>
    </xf>
    <xf numFmtId="0" fontId="0" fillId="0" borderId="19" xfId="0" applyFont="1" applyFill="1" applyBorder="1" applyAlignment="1">
      <alignment horizontal="center" vertical="center" wrapText="1"/>
    </xf>
    <xf numFmtId="170" fontId="0" fillId="0" borderId="2" xfId="0" applyNumberFormat="1" applyFont="1" applyFill="1" applyBorder="1" applyAlignment="1">
      <alignment horizontal="center" vertical="center" wrapText="1"/>
    </xf>
    <xf numFmtId="0" fontId="0" fillId="0" borderId="28" xfId="0" applyFont="1" applyFill="1" applyBorder="1" applyAlignment="1">
      <alignment horizontal="left" vertical="center" wrapText="1"/>
    </xf>
    <xf numFmtId="0" fontId="0" fillId="0" borderId="17" xfId="0" applyFont="1" applyFill="1" applyBorder="1" applyAlignment="1">
      <alignment horizontal="left" vertical="center" wrapText="1"/>
    </xf>
  </cellXfs>
  <cellStyles count="180">
    <cellStyle name="Comma 2" xfId="2"/>
    <cellStyle name="Comma 2 2" xfId="47"/>
    <cellStyle name="Comma 3" xfId="48"/>
    <cellStyle name="Comma 4" xfId="49"/>
    <cellStyle name="Excel Built-in Normal" xfId="1"/>
    <cellStyle name="Excel Built-in Normal 2" xfId="52"/>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101" builtinId="9" hidden="1"/>
    <cellStyle name="Followed Hyperlink" xfId="105" builtinId="9" hidden="1"/>
    <cellStyle name="Followed Hyperlink" xfId="95" builtinId="9" hidden="1"/>
    <cellStyle name="Followed Hyperlink" xfId="103" builtinId="9" hidden="1"/>
    <cellStyle name="Followed Hyperlink" xfId="100" builtinId="9" hidden="1"/>
    <cellStyle name="Followed Hyperlink" xfId="98"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9" builtinId="9" hidden="1"/>
    <cellStyle name="Followed Hyperlink" xfId="142" builtinId="9" hidden="1"/>
    <cellStyle name="Followed Hyperlink" xfId="133" builtinId="9" hidden="1"/>
    <cellStyle name="Followed Hyperlink" xfId="141" builtinId="9" hidden="1"/>
    <cellStyle name="Followed Hyperlink" xfId="138" builtinId="9" hidden="1"/>
    <cellStyle name="Followed Hyperlink" xfId="136"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102" builtinId="8" hidden="1"/>
    <cellStyle name="Hyperlink" xfId="96" builtinId="8" hidden="1"/>
    <cellStyle name="Hyperlink" xfId="97" builtinId="8" hidden="1"/>
    <cellStyle name="Hyperlink" xfId="3" builtinId="8" hidden="1"/>
    <cellStyle name="Hyperlink" xfId="4" builtinId="8" hidden="1"/>
    <cellStyle name="Hyperlink" xfId="99" builtinId="8" hidden="1"/>
    <cellStyle name="Hyperlink" xfId="5"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40" builtinId="8" hidden="1"/>
    <cellStyle name="Hyperlink" xfId="134" builtinId="8" hidden="1"/>
    <cellStyle name="Hyperlink" xfId="135" builtinId="8" hidden="1"/>
    <cellStyle name="Hyperlink" xfId="107" builtinId="8" hidden="1"/>
    <cellStyle name="Hyperlink" xfId="106" builtinId="8" hidden="1"/>
    <cellStyle name="Hyperlink" xfId="137" builtinId="8" hidden="1"/>
    <cellStyle name="Hyperlink" xfId="104"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Normal" xfId="0" builtinId="0"/>
    <cellStyle name="Normal 2" xfId="44"/>
    <cellStyle name="Normal 2 2" xfId="46"/>
    <cellStyle name="Normal 2_Sheet1" xfId="54"/>
    <cellStyle name="Normal 3" xfId="45"/>
    <cellStyle name="Normal 4" xfId="50"/>
    <cellStyle name="Normal 5" xfId="51"/>
    <cellStyle name="Normal 6" xfId="53"/>
    <cellStyle name="Normal 7" xfId="55"/>
    <cellStyle name="Normal 8" xfId="56"/>
  </cellStyles>
  <dxfs count="1">
    <dxf>
      <numFmt numFmtId="30" formatCode="@"/>
      <alignment horizontal="left" vertical="top"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externalLink" Target="externalLinks/externalLink1.xml"/><Relationship Id="rId6" Type="http://schemas.openxmlformats.org/officeDocument/2006/relationships/pivotCacheDefinition" Target="pivotCache/pivotCacheDefinition1.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Volumes/dmtExport/2012_04_23/evaluacijaAPR2012final_b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3"/>
      <sheetName val="Evaluacija"/>
      <sheetName val="kursna_lista20120411"/>
      <sheetName val="kursna_lista20120412"/>
    </sheetNames>
    <sheetDataSet>
      <sheetData sheetId="0"/>
      <sheetData sheetId="1"/>
      <sheetData sheetId="2">
        <row r="2">
          <cell r="C2" t="str">
            <v>CAD</v>
          </cell>
          <cell r="D2">
            <v>1</v>
          </cell>
          <cell r="E2">
            <v>84.7072</v>
          </cell>
        </row>
        <row r="3">
          <cell r="C3" t="str">
            <v>CHF</v>
          </cell>
          <cell r="D3">
            <v>1</v>
          </cell>
          <cell r="E3">
            <v>92.921000000000006</v>
          </cell>
        </row>
        <row r="4">
          <cell r="C4" t="str">
            <v>EUR</v>
          </cell>
          <cell r="D4">
            <v>1</v>
          </cell>
          <cell r="E4">
            <v>111.7003</v>
          </cell>
        </row>
        <row r="5">
          <cell r="C5" t="str">
            <v>GBP</v>
          </cell>
          <cell r="D5">
            <v>1</v>
          </cell>
          <cell r="E5">
            <v>135.4271</v>
          </cell>
        </row>
        <row r="6">
          <cell r="C6" t="str">
            <v>JPY</v>
          </cell>
          <cell r="D6">
            <v>100</v>
          </cell>
          <cell r="E6">
            <v>105.4473</v>
          </cell>
        </row>
        <row r="7">
          <cell r="C7" t="str">
            <v>USD</v>
          </cell>
          <cell r="D7">
            <v>1</v>
          </cell>
          <cell r="E7">
            <v>85.228399999999993</v>
          </cell>
        </row>
        <row r="8">
          <cell r="C8" t="str">
            <v>RSD</v>
          </cell>
          <cell r="D8">
            <v>1</v>
          </cell>
          <cell r="E8">
            <v>1</v>
          </cell>
        </row>
      </sheetData>
      <sheetData sheetId="3"/>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igort" refreshedDate="41022.968858449072" createdVersion="4" refreshedVersion="4" minRefreshableVersion="3" recordCount="129">
  <cacheSource type="worksheet">
    <worksheetSource ref="A1:P229" sheet="Evaluacija"/>
  </cacheSource>
  <cacheFields count="13">
    <cacheField name="Šifra" numFmtId="0">
      <sharedItems containsSemiMixedTypes="0" containsString="0" containsNumber="1" containsInteger="1" minValue="20200" maxValue="20299"/>
    </cacheField>
    <cacheField name="Naziv" numFmtId="0">
      <sharedItems count="100">
        <s v="Lot200-Abbott-standard"/>
        <s v="Lot201-ABCR-standard"/>
        <s v="Lot202-ACEGLASSInc-standard"/>
        <s v="Lot203-AesculapSurgicalInstruments-dard"/>
        <s v="Lot204-AgarScientific-standard"/>
        <s v="Lot205-Agrisera-standard"/>
        <s v="Lot206-Alpco-standard"/>
        <s v="Lot207-Berghof-standard"/>
        <s v="Lot208-Biohemijskireagensizaoblasticine,veterine,stomatologijeIfarmacije"/>
        <s v="Lot209-Biolab-standard"/>
        <s v="Lot210-Biooptica-standard"/>
        <s v="Lot211-Brand-standard"/>
        <s v="Lot212-Buehler"/>
        <s v="Lot213-Capp-standard"/>
        <s v="Lot214-Centrohem-standard"/>
        <s v="Lot215-ColeParmer-standard"/>
        <s v="Lot216-Deltalab-standard"/>
        <s v="Lot217-Deutch&amp;Neumann-standard"/>
        <s v="Lot218-Dobrazaoblastpoljoprivredeocarstva"/>
        <s v="Lot219-Draeager"/>
        <s v="Lot220-Duchefa-standard"/>
        <s v="Lot221-Duran-standard"/>
        <s v="Lot222-EdmundOptics-standard"/>
        <s v="Lot223-elektrotehnikaI"/>
        <s v="Lot224-elektrotehnikaII"/>
        <s v="Lot225-Elunit"/>
        <s v="Lot226-Eppendorf-standard"/>
        <s v="Lot227-Euinstruments"/>
        <s v="Lot228-Euroimunn-standard"/>
        <s v="Lot229-Experimentaria-standard"/>
        <s v="Lot230-FermentasLifeScience-standard"/>
        <s v="Lot231-Galenika"/>
        <s v="Lot232-GEHealthcare-standard"/>
        <s v="Lot233-GeneralElectrics-standard.xls"/>
        <s v="Lot234-GreinerBio-one-standard"/>
        <s v="Lot235-HANNAInstruments-standard.xls"/>
        <s v="Lot236-IDEXXLaboratories,Inc-standard"/>
        <s v="Lot237-InstitutzarudarstvoimetaluuBOR"/>
        <s v="Lot238-Kimberly-clark-standard"/>
        <s v="Lot239-Kruuse"/>
        <s v="Lot240-Kryooprema"/>
        <s v="Lot241-LABBOXLABWARE-standard"/>
        <s v="Lot242-laboratorijskaopremaisitanošnimaterijalI"/>
        <s v="Lot243-laboratorijskaopremaisitanošnimaterijalII"/>
        <s v="Lot244-laboratorijskehemikalijeI.xl"/>
        <s v="Lot245-laboratorijskehemikalijeII.x"/>
        <s v="Lot246-laboratorijskehemikalijeisipotrošnimaterijalI"/>
        <s v="Lot247-laboratorijskehemikalijeisipotrošnimaterijalII"/>
        <s v="Lot248-laboratorijskehemikalijeisipotrošnimaterijalIII"/>
        <s v="Lot249-laboratorijskehemikalijeisipotrošnimaterijalIV"/>
        <s v="Lot250-laboratorijskehemikalijeisipotrošnimaterijalIX"/>
        <s v="Lot251-laboratorijskehemikalijeisipotrošnimaterijalV"/>
        <s v="Lot252-laboratorijskehemikalijeisipotrošnimaterijalVI"/>
        <s v="Lot253-laboratorijskehemikalijeisipotrošnimaterijalVII"/>
        <s v="Lot254-laboratorijskehemikalijeisipotrošnimaterijalVIII"/>
        <s v="Lot255-laboratorijskehemikalijeisipotrošnimaterijalX"/>
        <s v="Lot256-laboratorijskehemikalijeisipotrošnimaterijalXI"/>
        <s v="Lot257-MerckChemicals&amp;Reagents-standxlsx"/>
        <s v="Lot258-Mikroorganizmi"/>
        <s v="Lot259-MossandHemoss-standard"/>
        <s v="Lot260-MPBiomedicals-standard"/>
        <s v="Lot261-MTICorporation-standard"/>
        <s v="Lot262-Nipro-standard"/>
        <s v="Lot263-Niva-standard"/>
        <s v="Lot264-Noack"/>
        <s v="Lot265-Operon"/>
        <s v="Lot266-Opremaipotrošnimaterijalzaastmedicine,veterine,stomatologijeifarmacije"/>
        <s v="Lot267-Ortec"/>
        <s v="Lot268-PAATheCellCultureCompany-sard"/>
        <s v="Lot269-PfiefferVacuum-standard"/>
        <s v="Lot270-Phenomenex-standard"/>
        <s v="Lot271-Qiagen-standard"/>
        <s v="Lot272-Randox-standard"/>
        <s v="Lot273-Romed-standard"/>
        <s v="Lot274-Sarsted-standard"/>
        <s v="Lot275-Siemens-standard"/>
        <s v="Lot276-Sigma-AldrichLabware-standard"/>
        <s v="Lot277-SpektarCacak-standard"/>
        <s v="Lot278-Swagelok-standard"/>
        <s v="Lot279-TAInstruments-standard"/>
        <s v="Lot280-Tektronix-standard"/>
        <s v="Lot281-ThermoFisherScientific,hemije-standard"/>
        <s v="Lot282-ThermoFisherScientific,opretandard"/>
        <s v="Lot283-ThermoFisherScientific,sitnrema-standard"/>
        <s v="Lot284-Thorlabs-standard"/>
        <s v="Lot285-Torlak-standard"/>
        <s v="Lot286-USB-standard"/>
        <s v="Lot287-VMA"/>
        <s v="Lot288-VWRLaboratoryCatalogue,sitntrosnimaterijal-standard"/>
        <s v="Lot289-WTW-standard"/>
        <s v="Lot290-Razel Scientific Instruments"/>
        <s v="Lot291- Avanti"/>
        <s v="Lot292-laboratorijskehemikalijeisipotrošnimaterijalXII"/>
        <s v="Lot293-ELITech"/>
        <s v="Lot294 - Medicinska sredstva i medikamenti"/>
        <s v="Lot295-MSA"/>
        <s v="Lot296-Trilogy"/>
        <s v="Lot297-Operon"/>
        <s v="Lot298-medicinskimaterijal"/>
        <s v="Lot299-laboratorijske hemikalije i sitan potrošni materijal XIII"/>
      </sharedItems>
    </cacheField>
    <cacheField name="Broj stavki" numFmtId="0">
      <sharedItems containsBlank="1" containsMixedTypes="1" containsNumber="1" containsInteger="1" minValue="1" maxValue="329"/>
    </cacheField>
    <cacheField name="Procena RSD" numFmtId="165">
      <sharedItems containsMixedTypes="1" containsNumber="1" minValue="4950" maxValue="3575954.31"/>
    </cacheField>
    <cacheField name="Ponuda RB" numFmtId="1">
      <sharedItems containsSemiMixedTypes="0" containsString="0" containsNumber="1" containsInteger="1" minValue="1" maxValue="4"/>
    </cacheField>
    <cacheField name="Ponuđač" numFmtId="49">
      <sharedItems containsBlank="1" count="40">
        <m/>
        <s v="KEFO"/>
        <s v="Lemis Handels GmbH"/>
        <s v="Novolab"/>
        <s v="Institut &quot;Vinča&quot;"/>
        <s v="ALFAMED"/>
        <s v="CENTAR ZA TRGOVINU I RAZVOJ"/>
        <s v="CTR"/>
        <s v="BIOMEDICA MP"/>
        <s v="Analysis"/>
        <s v="PharmaSwiss"/>
        <s v="Galen-Fokus"/>
        <s v="Gramma Libero Tehnika"/>
        <s v="Centrohem"/>
        <s v="Amex Export Import"/>
        <s v="Superlab"/>
        <s v="Komarčević"/>
        <s v="Eulit"/>
        <s v="Alfatrade Enterprise"/>
        <s v="RTC"/>
        <s v="VSI"/>
        <s v="Cluster d.o.o."/>
        <s v="Proanalytica d.o.o."/>
        <s v="Elex Commerce"/>
        <s v="ELEX COMMERCE DOO"/>
        <s v="DONAU LAB"/>
        <s v="Labset"/>
        <s v="Vodič"/>
        <s v="Vodič d.o.o."/>
        <s v="Noack"/>
        <s v="MIL trade"/>
        <s v="Uni-chem"/>
        <s v="Elex"/>
        <s v="Krug"/>
        <s v="Bel Systems"/>
        <s v="Torlak"/>
        <s v="VMA"/>
        <s v="RTC DOO"/>
        <s v="Elitech"/>
        <s v="V.I.A."/>
      </sharedItems>
    </cacheField>
    <cacheField name="Ponuda broj stavki" numFmtId="1">
      <sharedItems containsBlank="1" containsMixedTypes="1" containsNumber="1" containsInteger="1" minValue="1" maxValue="314" count="38">
        <m/>
        <n v="7"/>
        <n v="5"/>
        <n v="11"/>
        <n v="25"/>
        <n v="30"/>
        <n v="4"/>
        <n v="1"/>
        <n v="17"/>
        <n v="10"/>
        <n v="16"/>
        <n v="314"/>
        <n v="95"/>
        <n v="8"/>
        <n v="47"/>
        <n v="18"/>
        <n v="15"/>
        <n v="42"/>
        <n v="3"/>
        <n v="13"/>
        <n v="2"/>
        <n v="19"/>
        <n v="6"/>
        <n v="84"/>
        <n v="68"/>
        <n v="278"/>
        <n v="12"/>
        <n v="38"/>
        <n v="79"/>
        <s v="/"/>
        <n v="14"/>
        <n v="80"/>
        <n v="43"/>
        <n v="22"/>
        <n v="51"/>
        <n v="147"/>
        <n v="140"/>
        <n v="9"/>
      </sharedItems>
    </cacheField>
    <cacheField name="Ponuda Valuta" numFmtId="0">
      <sharedItems/>
    </cacheField>
    <cacheField name="Ponuda datum" numFmtId="166">
      <sharedItems containsSemiMixedTypes="0" containsNonDate="0" containsDate="1" containsString="0" minDate="2012-04-11T00:00:00" maxDate="2012-12-05T00:00:00"/>
    </cacheField>
    <cacheField name="Ponuda Iznos u valuti" numFmtId="4">
      <sharedItems containsSemiMixedTypes="0" containsString="0" containsNumber="1" minValue="0" maxValue="3830300"/>
    </cacheField>
    <cacheField name="Pregovoreni iznos" numFmtId="4">
      <sharedItems containsSemiMixedTypes="0" containsString="0" containsNumber="1" containsInteger="1" minValue="0" maxValue="0"/>
    </cacheField>
    <cacheField name="Potrvđen iznos u EUR" numFmtId="169">
      <sharedItems containsSemiMixedTypes="0" containsString="0" containsNumber="1" minValue="0" maxValue="36627.9"/>
    </cacheField>
    <cacheField name="izabrani ponuđač"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29">
  <r>
    <n v="20200"/>
    <x v="0"/>
    <m/>
    <n v="374374.58999999997"/>
    <n v="1"/>
    <x v="0"/>
    <x v="0"/>
    <s v="RSD"/>
    <d v="2012-04-11T00:00:00"/>
    <n v="0"/>
    <n v="0"/>
    <n v="0"/>
    <m/>
  </r>
  <r>
    <n v="20201"/>
    <x v="1"/>
    <n v="7"/>
    <n v="83439.199999999997"/>
    <n v="1"/>
    <x v="1"/>
    <x v="1"/>
    <s v="EUR"/>
    <d v="2012-04-11T00:00:00"/>
    <n v="1338.65"/>
    <n v="0"/>
    <n v="1338.65"/>
    <m/>
  </r>
  <r>
    <n v="20201"/>
    <x v="1"/>
    <n v="7"/>
    <n v="83439.199999999997"/>
    <n v="2"/>
    <x v="2"/>
    <x v="1"/>
    <s v="EUR"/>
    <d v="2012-04-11T00:00:00"/>
    <n v="770"/>
    <n v="0"/>
    <n v="770"/>
    <s v="da"/>
  </r>
  <r>
    <n v="20202"/>
    <x v="2"/>
    <n v="5"/>
    <n v="54675.4"/>
    <n v="1"/>
    <x v="3"/>
    <x v="2"/>
    <s v="EUR"/>
    <d v="2012-04-11T00:00:00"/>
    <n v="988"/>
    <n v="0"/>
    <n v="988"/>
    <m/>
  </r>
  <r>
    <n v="20202"/>
    <x v="2"/>
    <n v="5"/>
    <n v="54675.4"/>
    <n v="2"/>
    <x v="2"/>
    <x v="2"/>
    <s v="EUR"/>
    <d v="2012-04-11T00:00:00"/>
    <n v="959"/>
    <n v="0"/>
    <n v="959"/>
    <s v="da"/>
  </r>
  <r>
    <n v="20202"/>
    <x v="2"/>
    <n v="5"/>
    <n v="54675.4"/>
    <n v="3"/>
    <x v="4"/>
    <x v="2"/>
    <s v="EUR"/>
    <d v="2012-04-11T00:00:00"/>
    <n v="986"/>
    <n v="0"/>
    <n v="986"/>
    <m/>
  </r>
  <r>
    <n v="20203"/>
    <x v="3"/>
    <n v="11"/>
    <n v="25820"/>
    <n v="1"/>
    <x v="5"/>
    <x v="3"/>
    <s v="EUR"/>
    <d v="2012-04-11T00:00:00"/>
    <n v="519"/>
    <n v="0"/>
    <n v="519"/>
    <s v="da"/>
  </r>
  <r>
    <n v="20204"/>
    <x v="4"/>
    <n v="30"/>
    <n v="377908"/>
    <n v="1"/>
    <x v="4"/>
    <x v="4"/>
    <s v="RSD"/>
    <d v="2012-04-11T00:00:00"/>
    <n v="330632.89"/>
    <n v="0"/>
    <n v="2960.0000179050553"/>
    <m/>
  </r>
  <r>
    <n v="20204"/>
    <x v="4"/>
    <n v="30"/>
    <n v="377908"/>
    <n v="2"/>
    <x v="6"/>
    <x v="5"/>
    <s v="RSD"/>
    <d v="2012-04-11T00:00:00"/>
    <n v="483500"/>
    <n v="0"/>
    <n v="4328.547013750187"/>
    <s v="da"/>
  </r>
  <r>
    <n v="20204"/>
    <x v="4"/>
    <n v="30"/>
    <n v="377908"/>
    <n v="3"/>
    <x v="0"/>
    <x v="0"/>
    <s v="RSD"/>
    <d v="2012-04-11T00:00:00"/>
    <n v="0"/>
    <n v="0"/>
    <n v="0"/>
    <m/>
  </r>
  <r>
    <n v="20205"/>
    <x v="5"/>
    <m/>
    <n v="30680"/>
    <n v="1"/>
    <x v="7"/>
    <x v="0"/>
    <s v="RSD"/>
    <d v="2012-04-11T00:00:00"/>
    <n v="0"/>
    <n v="0"/>
    <n v="0"/>
    <s v="da"/>
  </r>
  <r>
    <n v="20206"/>
    <x v="6"/>
    <n v="4"/>
    <n v="202400"/>
    <n v="1"/>
    <x v="6"/>
    <x v="6"/>
    <s v="RSD"/>
    <d v="2012-04-11T00:00:00"/>
    <n v="180000"/>
    <n v="0"/>
    <n v="1611.4549379007935"/>
    <m/>
  </r>
  <r>
    <n v="20206"/>
    <x v="6"/>
    <n v="4"/>
    <n v="202400"/>
    <n v="2"/>
    <x v="8"/>
    <x v="6"/>
    <s v="RSD"/>
    <d v="2012-04-11T00:00:00"/>
    <n v="164589.91"/>
    <n v="0"/>
    <n v="1473.4956844341511"/>
    <m/>
  </r>
  <r>
    <n v="20206"/>
    <x v="6"/>
    <n v="4"/>
    <n v="202400"/>
    <n v="3"/>
    <x v="2"/>
    <x v="6"/>
    <s v="EUR"/>
    <d v="2012-04-11T00:00:00"/>
    <n v="1399"/>
    <n v="0"/>
    <n v="1399"/>
    <s v="da"/>
  </r>
  <r>
    <n v="20207"/>
    <x v="7"/>
    <n v="4"/>
    <n v="394160"/>
    <n v="1"/>
    <x v="9"/>
    <x v="6"/>
    <s v="EUR"/>
    <d v="2012-04-11T00:00:00"/>
    <n v="3538"/>
    <n v="0"/>
    <n v="3538"/>
    <s v="da"/>
  </r>
  <r>
    <n v="20208"/>
    <x v="8"/>
    <n v="62"/>
    <n v="1662701.12"/>
    <n v="1"/>
    <x v="10"/>
    <x v="7"/>
    <s v="RSD"/>
    <d v="2012-04-11T00:00:00"/>
    <n v="402140.4"/>
    <n v="0"/>
    <n v="3600.1729628300018"/>
    <s v="da"/>
  </r>
  <r>
    <n v="20209"/>
    <x v="9"/>
    <n v="17"/>
    <n v="184898.00000000003"/>
    <n v="1"/>
    <x v="2"/>
    <x v="8"/>
    <s v="EUR"/>
    <d v="2012-04-11T00:00:00"/>
    <n v="1084"/>
    <n v="0"/>
    <n v="1084"/>
    <s v="da"/>
  </r>
  <r>
    <n v="20210"/>
    <x v="10"/>
    <n v="10"/>
    <n v="3391056.31"/>
    <n v="1"/>
    <x v="11"/>
    <x v="9"/>
    <s v="RSD"/>
    <d v="2012-04-11T00:00:00"/>
    <n v="41494"/>
    <n v="0"/>
    <n v="371.47617329586404"/>
    <s v="da"/>
  </r>
  <r>
    <n v="20211"/>
    <x v="11"/>
    <m/>
    <n v="3575954.31"/>
    <n v="1"/>
    <x v="0"/>
    <x v="0"/>
    <s v="RSD"/>
    <d v="2012-04-11T00:00:00"/>
    <n v="0"/>
    <n v="0"/>
    <n v="0"/>
    <m/>
  </r>
  <r>
    <n v="20212"/>
    <x v="12"/>
    <m/>
    <n v="167216"/>
    <n v="1"/>
    <x v="0"/>
    <x v="0"/>
    <s v="RSD"/>
    <d v="2012-04-11T00:00:00"/>
    <n v="0"/>
    <n v="0"/>
    <n v="0"/>
    <m/>
  </r>
  <r>
    <n v="20213"/>
    <x v="13"/>
    <n v="16"/>
    <n v="164936.64000000001"/>
    <n v="1"/>
    <x v="12"/>
    <x v="10"/>
    <s v="EUR"/>
    <d v="2012-04-11T00:00:00"/>
    <n v="2995.55"/>
    <n v="0"/>
    <n v="2995.55"/>
    <s v="da"/>
  </r>
  <r>
    <n v="20213"/>
    <x v="13"/>
    <n v="16"/>
    <n v="164936.64000000001"/>
    <n v="2"/>
    <x v="2"/>
    <x v="10"/>
    <s v="EUR"/>
    <d v="2012-04-11T00:00:00"/>
    <n v="6313"/>
    <n v="0"/>
    <n v="6313"/>
    <m/>
  </r>
  <r>
    <n v="20214"/>
    <x v="14"/>
    <n v="329"/>
    <n v="769843.37000000011"/>
    <n v="1"/>
    <x v="13"/>
    <x v="11"/>
    <s v="RSD"/>
    <d v="2012-04-11T00:00:00"/>
    <n v="761498"/>
    <n v="0"/>
    <n v="6817.33173500877"/>
    <s v="da"/>
  </r>
  <r>
    <n v="20215"/>
    <x v="15"/>
    <n v="95"/>
    <n v="2648121.9499999997"/>
    <n v="1"/>
    <x v="3"/>
    <x v="12"/>
    <s v="EUR"/>
    <d v="2012-04-11T00:00:00"/>
    <n v="28465.119999999999"/>
    <n v="0"/>
    <n v="28465.119999999999"/>
    <s v="da"/>
  </r>
  <r>
    <n v="20215"/>
    <x v="15"/>
    <n v="95"/>
    <n v="2648121.9499999997"/>
    <n v="2"/>
    <x v="14"/>
    <x v="12"/>
    <s v="RSD"/>
    <d v="2012-04-11T00:00:00"/>
    <n v="3684589"/>
    <n v="0"/>
    <n v="32986.384101027485"/>
    <m/>
  </r>
  <r>
    <n v="20216"/>
    <x v="16"/>
    <m/>
    <n v="508695.69300000003"/>
    <n v="1"/>
    <x v="0"/>
    <x v="0"/>
    <s v="RSD"/>
    <d v="2012-04-11T00:00:00"/>
    <n v="0"/>
    <n v="0"/>
    <n v="0"/>
    <m/>
  </r>
  <r>
    <n v="20217"/>
    <x v="17"/>
    <n v="8"/>
    <n v="10862.7"/>
    <n v="1"/>
    <x v="1"/>
    <x v="13"/>
    <s v="EUR"/>
    <d v="2012-04-11T00:00:00"/>
    <n v="312.5"/>
    <n v="0"/>
    <n v="312.5"/>
    <s v="da"/>
  </r>
  <r>
    <n v="20218"/>
    <x v="18"/>
    <m/>
    <n v="1659251"/>
    <n v="1"/>
    <x v="0"/>
    <x v="0"/>
    <s v="RSD"/>
    <d v="2012-04-11T00:00:00"/>
    <n v="0"/>
    <n v="0"/>
    <n v="0"/>
    <m/>
  </r>
  <r>
    <n v="20219"/>
    <x v="19"/>
    <n v="11"/>
    <n v="445828"/>
    <n v="1"/>
    <x v="1"/>
    <x v="3"/>
    <s v="EUR"/>
    <d v="2012-04-11T00:00:00"/>
    <n v="3883"/>
    <n v="0"/>
    <n v="3883"/>
    <s v="da"/>
  </r>
  <r>
    <n v="20220"/>
    <x v="20"/>
    <n v="47"/>
    <n v="286223.60000000003"/>
    <n v="1"/>
    <x v="4"/>
    <x v="14"/>
    <s v="EUR"/>
    <d v="2012-04-11T00:00:00"/>
    <n v="4205"/>
    <n v="0"/>
    <n v="4205"/>
    <m/>
  </r>
  <r>
    <n v="20220"/>
    <x v="20"/>
    <n v="47"/>
    <n v="286223.60000000003"/>
    <n v="2"/>
    <x v="2"/>
    <x v="14"/>
    <s v="EUR"/>
    <d v="2012-04-11T00:00:00"/>
    <n v="3017.47"/>
    <n v="0"/>
    <n v="3017.47"/>
    <s v="da"/>
  </r>
  <r>
    <n v="20221"/>
    <x v="21"/>
    <n v="18"/>
    <n v="196036.5"/>
    <n v="1"/>
    <x v="1"/>
    <x v="15"/>
    <s v="EUR"/>
    <d v="2012-04-11T00:00:00"/>
    <n v="1362.1"/>
    <n v="0"/>
    <n v="1362.1"/>
    <s v="da"/>
  </r>
  <r>
    <n v="20221"/>
    <x v="21"/>
    <n v="18"/>
    <n v="196036.5"/>
    <n v="2"/>
    <x v="2"/>
    <x v="15"/>
    <s v="EUR"/>
    <d v="2012-04-11T00:00:00"/>
    <n v="2611.02"/>
    <n v="0"/>
    <n v="2611.02"/>
    <m/>
  </r>
  <r>
    <n v="20221"/>
    <x v="21"/>
    <n v="18"/>
    <n v="196036.5"/>
    <n v="3"/>
    <x v="15"/>
    <x v="16"/>
    <s v="RSD"/>
    <d v="2012-04-11T00:00:00"/>
    <n v="114299.2"/>
    <n v="0"/>
    <n v="1023.2667235450577"/>
    <m/>
  </r>
  <r>
    <n v="20221"/>
    <x v="21"/>
    <n v="18"/>
    <n v="196036.5"/>
    <n v="4"/>
    <x v="3"/>
    <x v="15"/>
    <s v="EUR"/>
    <d v="2012-04-11T00:00:00"/>
    <n v="2103.2800000000002"/>
    <n v="0"/>
    <n v="2103.2800000000002"/>
    <m/>
  </r>
  <r>
    <n v="20222"/>
    <x v="22"/>
    <n v="42"/>
    <n v="530250.88"/>
    <n v="1"/>
    <x v="4"/>
    <x v="17"/>
    <s v="EUR"/>
    <d v="2012-04-11T00:00:00"/>
    <n v="5906"/>
    <n v="0"/>
    <n v="5906"/>
    <s v="da"/>
  </r>
  <r>
    <n v="20222"/>
    <x v="22"/>
    <n v="42"/>
    <n v="530250.88"/>
    <n v="2"/>
    <x v="3"/>
    <x v="17"/>
    <s v="EUR"/>
    <d v="2012-04-11T00:00:00"/>
    <n v="5966.6"/>
    <n v="0"/>
    <n v="5966.6"/>
    <m/>
  </r>
  <r>
    <n v="20222"/>
    <x v="22"/>
    <n v="42"/>
    <n v="530250.88"/>
    <n v="3"/>
    <x v="16"/>
    <x v="17"/>
    <s v="EUR"/>
    <d v="2012-04-11T00:00:00"/>
    <n v="9886"/>
    <n v="0"/>
    <n v="9886"/>
    <m/>
  </r>
  <r>
    <n v="20223"/>
    <x v="23"/>
    <m/>
    <n v="120040"/>
    <n v="1"/>
    <x v="0"/>
    <x v="0"/>
    <s v="RSD"/>
    <d v="2012-04-11T00:00:00"/>
    <n v="0"/>
    <n v="0"/>
    <n v="0"/>
    <m/>
  </r>
  <r>
    <n v="20224"/>
    <x v="24"/>
    <m/>
    <n v="226708.24"/>
    <n v="1"/>
    <x v="0"/>
    <x v="0"/>
    <s v="RSD"/>
    <d v="2012-04-11T00:00:00"/>
    <n v="0"/>
    <n v="0"/>
    <n v="0"/>
    <m/>
  </r>
  <r>
    <n v="20225"/>
    <x v="25"/>
    <n v="3"/>
    <n v="505750"/>
    <n v="1"/>
    <x v="17"/>
    <x v="18"/>
    <s v="EUR"/>
    <d v="2012-04-11T00:00:00"/>
    <n v="4850"/>
    <n v="0"/>
    <n v="4850"/>
    <s v="da"/>
  </r>
  <r>
    <n v="20226"/>
    <x v="26"/>
    <n v="5"/>
    <n v="583992"/>
    <n v="1"/>
    <x v="18"/>
    <x v="2"/>
    <s v="EUR"/>
    <d v="2012-04-11T00:00:00"/>
    <n v="4947.1000000000004"/>
    <n v="0"/>
    <n v="4947.1000000000004"/>
    <s v="da"/>
  </r>
  <r>
    <n v="20227"/>
    <x v="27"/>
    <n v="8"/>
    <n v="635505"/>
    <n v="1"/>
    <x v="12"/>
    <x v="13"/>
    <s v="RSD"/>
    <d v="2012-04-11T00:00:00"/>
    <n v="633505"/>
    <n v="0"/>
    <n v="5671.4708913046788"/>
    <s v="da"/>
  </r>
  <r>
    <n v="20228"/>
    <x v="28"/>
    <m/>
    <n v="59216"/>
    <n v="1"/>
    <x v="0"/>
    <x v="0"/>
    <s v="RSD"/>
    <d v="2012-04-11T00:00:00"/>
    <n v="0"/>
    <n v="0"/>
    <n v="0"/>
    <m/>
  </r>
  <r>
    <n v="20229"/>
    <x v="29"/>
    <n v="13"/>
    <n v="413028"/>
    <n v="1"/>
    <x v="1"/>
    <x v="19"/>
    <s v="EUR"/>
    <d v="2012-04-11T00:00:00"/>
    <n v="7116"/>
    <n v="0"/>
    <n v="7116"/>
    <s v="da"/>
  </r>
  <r>
    <n v="20230"/>
    <x v="30"/>
    <n v="2"/>
    <n v="28441"/>
    <n v="1"/>
    <x v="19"/>
    <x v="20"/>
    <s v="EUR"/>
    <d v="2012-04-11T00:00:00"/>
    <n v="416.02"/>
    <n v="0"/>
    <n v="416.02"/>
    <s v="da"/>
  </r>
  <r>
    <n v="20231"/>
    <x v="31"/>
    <m/>
    <n v="131852"/>
    <n v="1"/>
    <x v="0"/>
    <x v="0"/>
    <s v="RSD"/>
    <d v="2012-04-11T00:00:00"/>
    <n v="0"/>
    <n v="0"/>
    <n v="0"/>
    <m/>
  </r>
  <r>
    <n v="20232"/>
    <x v="32"/>
    <m/>
    <n v="265500"/>
    <n v="1"/>
    <x v="0"/>
    <x v="0"/>
    <s v="RSD"/>
    <d v="2012-04-11T00:00:00"/>
    <n v="0"/>
    <n v="0"/>
    <n v="0"/>
    <m/>
  </r>
  <r>
    <n v="20233"/>
    <x v="33"/>
    <m/>
    <n v="432010"/>
    <n v="1"/>
    <x v="0"/>
    <x v="0"/>
    <s v="RSD"/>
    <d v="2012-04-11T00:00:00"/>
    <n v="0"/>
    <n v="0"/>
    <n v="0"/>
    <m/>
  </r>
  <r>
    <n v="20234"/>
    <x v="34"/>
    <n v="7"/>
    <n v="79138"/>
    <n v="1"/>
    <x v="1"/>
    <x v="1"/>
    <s v="EUR"/>
    <d v="2012-04-11T00:00:00"/>
    <n v="1566.91"/>
    <n v="0"/>
    <n v="1566.91"/>
    <s v="da"/>
  </r>
  <r>
    <n v="20235"/>
    <x v="35"/>
    <n v="19"/>
    <n v="175192.5"/>
    <n v="1"/>
    <x v="3"/>
    <x v="21"/>
    <s v="EUR"/>
    <d v="2012-04-11T00:00:00"/>
    <n v="6051"/>
    <n v="0"/>
    <n v="6051"/>
    <m/>
  </r>
  <r>
    <n v="20235"/>
    <x v="35"/>
    <n v="19"/>
    <n v="175192.5"/>
    <n v="2"/>
    <x v="2"/>
    <x v="21"/>
    <s v="EUR"/>
    <d v="2012-04-11T00:00:00"/>
    <n v="5312"/>
    <n v="0"/>
    <n v="5312"/>
    <s v="da"/>
  </r>
  <r>
    <n v="20235"/>
    <x v="35"/>
    <n v="19"/>
    <n v="175192.5"/>
    <n v="3"/>
    <x v="1"/>
    <x v="21"/>
    <s v="EUR"/>
    <d v="2012-04-11T00:00:00"/>
    <n v="6212"/>
    <n v="0"/>
    <n v="6212"/>
    <m/>
  </r>
  <r>
    <n v="20236"/>
    <x v="36"/>
    <n v="6"/>
    <n v="346000"/>
    <n v="1"/>
    <x v="20"/>
    <x v="22"/>
    <s v="RSD"/>
    <d v="2012-04-11T00:00:00"/>
    <n v="433188"/>
    <n v="0"/>
    <n v="3878.1274535520502"/>
    <s v="da"/>
  </r>
  <r>
    <n v="20237"/>
    <x v="37"/>
    <n v="2"/>
    <n v="304200"/>
    <n v="1"/>
    <x v="1"/>
    <x v="20"/>
    <s v="EUR"/>
    <d v="2012-11-04T00:00:00"/>
    <n v="3590"/>
    <n v="0"/>
    <n v="3590"/>
    <s v="da"/>
  </r>
  <r>
    <n v="20238"/>
    <x v="38"/>
    <n v="84"/>
    <n v="624644"/>
    <n v="1"/>
    <x v="1"/>
    <x v="23"/>
    <s v="EUR"/>
    <d v="2012-04-11T00:00:00"/>
    <n v="7473.99"/>
    <n v="0"/>
    <n v="7473.99"/>
    <s v="da"/>
  </r>
  <r>
    <n v="20238"/>
    <x v="38"/>
    <n v="84"/>
    <n v="624644"/>
    <n v="2"/>
    <x v="0"/>
    <x v="0"/>
    <s v="RSD"/>
    <d v="2012-04-11T00:00:00"/>
    <n v="0"/>
    <n v="0"/>
    <n v="0"/>
    <m/>
  </r>
  <r>
    <n v="20238"/>
    <x v="38"/>
    <n v="84"/>
    <n v="624644"/>
    <n v="3"/>
    <x v="15"/>
    <x v="24"/>
    <s v="RSD"/>
    <d v="2012-04-11T00:00:00"/>
    <n v="1064500.5"/>
    <n v="0"/>
    <n v="9529.9699284603539"/>
    <m/>
  </r>
  <r>
    <n v="20239"/>
    <x v="39"/>
    <n v="8"/>
    <n v="41019"/>
    <n v="1"/>
    <x v="15"/>
    <x v="13"/>
    <s v="RSD"/>
    <d v="2012-11-04T00:00:00"/>
    <n v="98827.5"/>
    <n v="0"/>
    <n v="884.75590486328156"/>
    <s v="da"/>
  </r>
  <r>
    <n v="20240"/>
    <x v="40"/>
    <m/>
    <n v="384800"/>
    <n v="1"/>
    <x v="0"/>
    <x v="0"/>
    <s v="RSD"/>
    <d v="2012-04-11T00:00:00"/>
    <n v="0"/>
    <n v="0"/>
    <n v="0"/>
    <m/>
  </r>
  <r>
    <n v="20241"/>
    <x v="41"/>
    <n v="282"/>
    <n v="999295.08000000007"/>
    <n v="1"/>
    <x v="21"/>
    <x v="25"/>
    <s v="EUR"/>
    <d v="2012-04-11T00:00:00"/>
    <n v="10418"/>
    <n v="0"/>
    <n v="10418"/>
    <s v="da"/>
  </r>
  <r>
    <n v="20242"/>
    <x v="42"/>
    <m/>
    <n v="2151201"/>
    <n v="1"/>
    <x v="0"/>
    <x v="0"/>
    <s v="RSD"/>
    <d v="2012-04-11T00:00:00"/>
    <n v="0"/>
    <n v="0"/>
    <n v="0"/>
    <m/>
  </r>
  <r>
    <n v="20243"/>
    <x v="43"/>
    <m/>
    <n v="496802.45999999996"/>
    <n v="1"/>
    <x v="0"/>
    <x v="0"/>
    <s v="RSD"/>
    <d v="2012-04-11T00:00:00"/>
    <n v="0"/>
    <n v="0"/>
    <n v="0"/>
    <m/>
  </r>
  <r>
    <n v="20244"/>
    <x v="44"/>
    <m/>
    <n v="915195.06"/>
    <n v="1"/>
    <x v="0"/>
    <x v="0"/>
    <s v="RSD"/>
    <d v="2012-04-11T00:00:00"/>
    <n v="0"/>
    <n v="0"/>
    <n v="0"/>
    <m/>
  </r>
  <r>
    <n v="20245"/>
    <x v="45"/>
    <m/>
    <n v="627272.95999999996"/>
    <n v="1"/>
    <x v="0"/>
    <x v="0"/>
    <s v="RSD"/>
    <d v="2012-04-11T00:00:00"/>
    <n v="0"/>
    <n v="0"/>
    <n v="0"/>
    <m/>
  </r>
  <r>
    <n v="20246"/>
    <x v="46"/>
    <n v="21"/>
    <n v="3145481"/>
    <n v="1"/>
    <x v="4"/>
    <x v="26"/>
    <s v="EUR"/>
    <d v="2012-04-11T00:00:00"/>
    <n v="21711"/>
    <n v="0"/>
    <n v="21711"/>
    <s v="da"/>
  </r>
  <r>
    <n v="20247"/>
    <x v="47"/>
    <m/>
    <n v="244036"/>
    <n v="1"/>
    <x v="0"/>
    <x v="0"/>
    <s v="RSD"/>
    <d v="2012-04-11T00:00:00"/>
    <n v="0"/>
    <n v="0"/>
    <n v="0"/>
    <m/>
  </r>
  <r>
    <n v="20248"/>
    <x v="48"/>
    <n v="40"/>
    <n v="1925654.0699999998"/>
    <n v="1"/>
    <x v="22"/>
    <x v="27"/>
    <s v="EUR"/>
    <d v="2012-04-11T00:00:00"/>
    <n v="36627.9"/>
    <n v="0"/>
    <n v="36627.9"/>
    <s v="da"/>
  </r>
  <r>
    <n v="20248"/>
    <x v="48"/>
    <n v="40"/>
    <n v="1925654.0699999998"/>
    <n v="2"/>
    <x v="23"/>
    <x v="1"/>
    <s v="EUR"/>
    <d v="2012-04-11T00:00:00"/>
    <n v="824.88"/>
    <n v="0"/>
    <n v="824.88"/>
    <m/>
  </r>
  <r>
    <n v="20249"/>
    <x v="49"/>
    <n v="88"/>
    <n v="2433372.2379999994"/>
    <n v="1"/>
    <x v="6"/>
    <x v="28"/>
    <s v="RSD"/>
    <d v="2012-04-11T00:00:00"/>
    <n v="3830300"/>
    <n v="0"/>
    <n v="34290.865825785608"/>
    <s v="da"/>
  </r>
  <r>
    <n v="20249"/>
    <x v="49"/>
    <n v="88"/>
    <n v="2433372.2379999994"/>
    <n v="2"/>
    <x v="8"/>
    <x v="7"/>
    <s v="RSD"/>
    <d v="2012-04-11T00:00:00"/>
    <n v="165255.54"/>
    <n v="0"/>
    <n v="1479.4547552692341"/>
    <m/>
  </r>
  <r>
    <n v="20249"/>
    <x v="49"/>
    <n v="88"/>
    <n v="2433372.2379999994"/>
    <n v="3"/>
    <x v="4"/>
    <x v="29"/>
    <s v="RSD"/>
    <d v="2012-04-11T00:00:00"/>
    <n v="0"/>
    <n v="0"/>
    <n v="0"/>
    <m/>
  </r>
  <r>
    <n v="20250"/>
    <x v="50"/>
    <m/>
    <n v="613706.88"/>
    <n v="1"/>
    <x v="0"/>
    <x v="0"/>
    <s v="RSD"/>
    <d v="2012-04-11T00:00:00"/>
    <n v="0"/>
    <n v="0"/>
    <n v="0"/>
    <m/>
  </r>
  <r>
    <n v="20251"/>
    <x v="51"/>
    <n v="21"/>
    <s v="562,866.25 Din."/>
    <n v="1"/>
    <x v="1"/>
    <x v="21"/>
    <s v="EUR"/>
    <d v="2012-12-04T00:00:00"/>
    <n v="5614"/>
    <n v="0"/>
    <n v="5614"/>
    <s v="da"/>
  </r>
  <r>
    <n v="20251"/>
    <x v="51"/>
    <n v="21"/>
    <s v="562,866.25 Din."/>
    <n v="2"/>
    <x v="24"/>
    <x v="20"/>
    <s v="EUR"/>
    <d v="2012-12-04T00:00:00"/>
    <n v="272.72000000000003"/>
    <n v="0"/>
    <n v="272.72000000000003"/>
    <m/>
  </r>
  <r>
    <n v="20251"/>
    <x v="51"/>
    <n v="21"/>
    <s v="562,866.25 Din."/>
    <n v="3"/>
    <x v="25"/>
    <x v="9"/>
    <s v="RSD"/>
    <d v="2012-12-04T00:00:00"/>
    <n v="272.72000000000003"/>
    <n v="0"/>
    <n v="2.4444328919275993"/>
    <m/>
  </r>
  <r>
    <n v="20252"/>
    <x v="52"/>
    <n v="15"/>
    <n v="219664.4"/>
    <n v="1"/>
    <x v="1"/>
    <x v="30"/>
    <s v="EUR"/>
    <d v="2012-04-12T00:00:00"/>
    <n v="1531.94"/>
    <n v="0"/>
    <n v="1531.94"/>
    <s v="da"/>
  </r>
  <r>
    <n v="20253"/>
    <x v="53"/>
    <n v="17"/>
    <n v="261212.19177599996"/>
    <n v="1"/>
    <x v="1"/>
    <x v="8"/>
    <s v="EUR"/>
    <d v="2012-04-12T00:00:00"/>
    <n v="4336"/>
    <n v="0"/>
    <n v="4336"/>
    <s v="da"/>
  </r>
  <r>
    <n v="20254"/>
    <x v="54"/>
    <m/>
    <n v="159810"/>
    <n v="1"/>
    <x v="0"/>
    <x v="0"/>
    <s v="RSD"/>
    <d v="2012-04-12T00:00:00"/>
    <n v="0"/>
    <n v="0"/>
    <n v="0"/>
    <m/>
  </r>
  <r>
    <n v="20255"/>
    <x v="55"/>
    <n v="11"/>
    <n v="632090"/>
    <n v="1"/>
    <x v="5"/>
    <x v="20"/>
    <s v="EUR"/>
    <d v="2012-04-12T00:00:00"/>
    <n v="2055.9"/>
    <n v="0"/>
    <n v="2055.9"/>
    <m/>
  </r>
  <r>
    <n v="20255"/>
    <x v="55"/>
    <n v="11"/>
    <n v="632090"/>
    <n v="2"/>
    <x v="21"/>
    <x v="18"/>
    <s v="EUR"/>
    <d v="2012-04-12T00:00:00"/>
    <n v="4376"/>
    <n v="0"/>
    <n v="4376"/>
    <s v="da-tražiti za lokal"/>
  </r>
  <r>
    <n v="20256"/>
    <x v="56"/>
    <n v="5"/>
    <n v="243008"/>
    <n v="1"/>
    <x v="26"/>
    <x v="2"/>
    <s v="EUR"/>
    <d v="2012-04-12T00:00:00"/>
    <n v="4216"/>
    <n v="0"/>
    <n v="4216"/>
    <m/>
  </r>
  <r>
    <n v="20256"/>
    <x v="56"/>
    <n v="5"/>
    <n v="243008"/>
    <n v="2"/>
    <x v="1"/>
    <x v="2"/>
    <s v="EUR"/>
    <d v="2012-04-12T00:00:00"/>
    <n v="4041"/>
    <n v="0"/>
    <n v="4041"/>
    <s v="da"/>
  </r>
  <r>
    <n v="20257"/>
    <x v="57"/>
    <m/>
    <n v="65964"/>
    <n v="1"/>
    <x v="0"/>
    <x v="0"/>
    <s v="RSD"/>
    <d v="2012-04-12T00:00:00"/>
    <n v="0"/>
    <n v="0"/>
    <n v="0"/>
    <m/>
  </r>
  <r>
    <n v="20258"/>
    <x v="58"/>
    <m/>
    <n v="137384"/>
    <n v="1"/>
    <x v="0"/>
    <x v="0"/>
    <s v="RSD"/>
    <d v="2012-04-12T00:00:00"/>
    <n v="0"/>
    <n v="0"/>
    <n v="0"/>
    <m/>
  </r>
  <r>
    <n v="20259"/>
    <x v="59"/>
    <n v="80"/>
    <n v="430341.86"/>
    <n v="1"/>
    <x v="1"/>
    <x v="31"/>
    <s v="RSD"/>
    <d v="2012-04-12T00:00:00"/>
    <n v="416299"/>
    <n v="0"/>
    <n v="3731.3543871977395"/>
    <s v="da"/>
  </r>
  <r>
    <n v="20260"/>
    <x v="60"/>
    <n v="10"/>
    <n v="740029"/>
    <n v="1"/>
    <x v="8"/>
    <x v="9"/>
    <s v="RSD"/>
    <d v="2012-04-12T00:00:00"/>
    <n v="696749.08"/>
    <n v="0"/>
    <n v="6245.0732200509456"/>
    <s v="da-proveriti APR"/>
  </r>
  <r>
    <n v="20261"/>
    <x v="61"/>
    <n v="4"/>
    <n v="93946.25"/>
    <n v="1"/>
    <x v="4"/>
    <x v="20"/>
    <s v="EUR"/>
    <d v="2012-04-12T00:00:00"/>
    <n v="300"/>
    <n v="0"/>
    <n v="300"/>
    <s v="da"/>
  </r>
  <r>
    <n v="20262"/>
    <x v="62"/>
    <n v="43"/>
    <n v="81118"/>
    <n v="1"/>
    <x v="27"/>
    <x v="32"/>
    <s v="RSD"/>
    <d v="2012-04-12T00:00:00"/>
    <n v="111540"/>
    <n v="0"/>
    <n v="999.75082416252701"/>
    <s v="da-tražiti lokal"/>
  </r>
  <r>
    <n v="20263"/>
    <x v="63"/>
    <n v="22"/>
    <n v="83865.600000000006"/>
    <n v="1"/>
    <x v="28"/>
    <x v="33"/>
    <s v="RSD"/>
    <d v="2012-04-12T00:00:00"/>
    <n v="90452"/>
    <n v="0"/>
    <n v="810.7357140680374"/>
    <s v="da-tražiti lokal"/>
  </r>
  <r>
    <n v="20264"/>
    <x v="64"/>
    <m/>
    <n v="1502017.2000000002"/>
    <n v="1"/>
    <x v="29"/>
    <x v="0"/>
    <s v="RSD"/>
    <d v="2012-04-12T00:00:00"/>
    <n v="14628.7"/>
    <n v="0"/>
    <n v="131.11937315246871"/>
    <s v="da"/>
  </r>
  <r>
    <n v="20265"/>
    <x v="65"/>
    <n v="22"/>
    <n v="49900"/>
    <n v="1"/>
    <x v="19"/>
    <x v="33"/>
    <s v="EUR"/>
    <d v="2012-04-12T00:00:00"/>
    <n v="334.24"/>
    <n v="0"/>
    <n v="334.24"/>
    <s v="da"/>
  </r>
  <r>
    <n v="20266"/>
    <x v="66"/>
    <n v="72"/>
    <n v="1783655.2199999997"/>
    <n v="1"/>
    <x v="4"/>
    <x v="7"/>
    <s v="EUR"/>
    <d v="2012-04-12T00:00:00"/>
    <n v="325.95"/>
    <n v="0"/>
    <n v="325.95"/>
    <m/>
  </r>
  <r>
    <n v="20266"/>
    <x v="66"/>
    <n v="72"/>
    <n v="1783655.2199999997"/>
    <n v="2"/>
    <x v="19"/>
    <x v="6"/>
    <s v="EUR"/>
    <d v="2012-04-12T00:00:00"/>
    <n v="1180"/>
    <n v="0"/>
    <n v="1180"/>
    <s v="da"/>
  </r>
  <r>
    <n v="20267"/>
    <x v="67"/>
    <s v=" "/>
    <n v="479400"/>
    <n v="1"/>
    <x v="30"/>
    <x v="0"/>
    <s v="RSD"/>
    <d v="2012-04-12T00:00:00"/>
    <n v="6690"/>
    <n v="0"/>
    <n v="59.963537866660445"/>
    <s v="da ako dostave lokal, finasije i za upravne mere"/>
  </r>
  <r>
    <n v="20268"/>
    <x v="68"/>
    <m/>
    <n v="33482"/>
    <n v="1"/>
    <x v="0"/>
    <x v="0"/>
    <s v="RSD"/>
    <d v="2012-04-12T00:00:00"/>
    <n v="0"/>
    <n v="0"/>
    <n v="0"/>
    <m/>
  </r>
  <r>
    <n v="20269"/>
    <x v="69"/>
    <m/>
    <n v="255748"/>
    <n v="1"/>
    <x v="0"/>
    <x v="0"/>
    <s v="RSD"/>
    <d v="2012-04-12T00:00:00"/>
    <n v="0"/>
    <n v="0"/>
    <n v="0"/>
    <m/>
  </r>
  <r>
    <n v="20270"/>
    <x v="70"/>
    <n v="12"/>
    <n v="318806"/>
    <n v="1"/>
    <x v="21"/>
    <x v="26"/>
    <s v="EUR"/>
    <d v="2012-04-12T00:00:00"/>
    <n v="2944"/>
    <n v="0"/>
    <n v="2944"/>
    <s v="da-tražiti lokal"/>
  </r>
  <r>
    <n v="20271"/>
    <x v="71"/>
    <n v="4"/>
    <n v="73126"/>
    <n v="1"/>
    <x v="18"/>
    <x v="7"/>
    <s v="EUR"/>
    <d v="2012-04-12T00:00:00"/>
    <n v="1100"/>
    <n v="0"/>
    <n v="1100"/>
    <s v="da"/>
  </r>
  <r>
    <n v="20272"/>
    <x v="72"/>
    <n v="2"/>
    <n v="101000"/>
    <n v="1"/>
    <x v="15"/>
    <x v="20"/>
    <s v="RSD"/>
    <d v="2012-04-12T00:00:00"/>
    <n v="61707"/>
    <n v="0"/>
    <n v="553.08969075306663"/>
    <s v="tražiti obrazac za podatke o ponuđaču"/>
  </r>
  <r>
    <n v="20273"/>
    <x v="73"/>
    <n v="51"/>
    <n v="177001.47"/>
    <n v="1"/>
    <x v="28"/>
    <x v="34"/>
    <s v="RSD"/>
    <d v="2012-04-12T00:00:00"/>
    <n v="148503"/>
    <n v="0"/>
    <n v="1331.0560932455421"/>
    <s v="da-tražiti lokal"/>
  </r>
  <r>
    <n v="20274"/>
    <x v="74"/>
    <m/>
    <n v="72228"/>
    <n v="1"/>
    <x v="0"/>
    <x v="0"/>
    <s v="RSD"/>
    <d v="2012-04-12T00:00:00"/>
    <n v="0"/>
    <n v="0"/>
    <n v="0"/>
    <m/>
  </r>
  <r>
    <n v="20275"/>
    <x v="75"/>
    <m/>
    <n v="1924635.76"/>
    <n v="1"/>
    <x v="0"/>
    <x v="0"/>
    <s v="RSD"/>
    <d v="2012-04-12T00:00:00"/>
    <n v="0"/>
    <n v="0"/>
    <n v="0"/>
    <m/>
  </r>
  <r>
    <n v="20276"/>
    <x v="76"/>
    <n v="46"/>
    <n v="590474.79999999993"/>
    <n v="1"/>
    <x v="31"/>
    <x v="26"/>
    <s v="RSD"/>
    <d v="2012-04-12T00:00:00"/>
    <n v="203136.87"/>
    <n v="0"/>
    <n v="1820.7481907862302"/>
    <s v="da"/>
  </r>
  <r>
    <n v="20277"/>
    <x v="77"/>
    <n v="147"/>
    <n v="1316061.3499999999"/>
    <n v="1"/>
    <x v="28"/>
    <x v="35"/>
    <s v="RSD"/>
    <d v="2012-04-12T00:00:00"/>
    <n v="1362395.9"/>
    <n v="0"/>
    <n v="12211.371919137957"/>
    <s v="da-tražiti lokal"/>
  </r>
  <r>
    <n v="20278"/>
    <x v="78"/>
    <n v="20"/>
    <n v="136833.60000000001"/>
    <n v="1"/>
    <x v="32"/>
    <x v="26"/>
    <s v="EUR"/>
    <d v="2012-04-12T00:00:00"/>
    <n v="1143.8"/>
    <n v="0"/>
    <n v="1143.8"/>
    <s v="da-skladište"/>
  </r>
  <r>
    <n v="20279"/>
    <x v="79"/>
    <n v="1"/>
    <n v="151566"/>
    <n v="1"/>
    <x v="33"/>
    <x v="7"/>
    <s v="EUR"/>
    <d v="2012-04-12T00:00:00"/>
    <n v="1260"/>
    <n v="0"/>
    <n v="1260"/>
    <s v="da"/>
  </r>
  <r>
    <n v="20280"/>
    <x v="80"/>
    <n v="6"/>
    <n v="1184077.76"/>
    <n v="1"/>
    <x v="34"/>
    <x v="22"/>
    <s v="EUR"/>
    <d v="2012-04-12T00:00:00"/>
    <n v="13200"/>
    <n v="0"/>
    <n v="13200"/>
    <s v="da"/>
  </r>
  <r>
    <n v="20281"/>
    <x v="81"/>
    <n v="6"/>
    <n v="348253.74999999994"/>
    <n v="1"/>
    <x v="4"/>
    <x v="22"/>
    <s v="EUR"/>
    <d v="2012-04-12T00:00:00"/>
    <n v="5971.5"/>
    <n v="0"/>
    <n v="5971.5"/>
    <s v="da"/>
  </r>
  <r>
    <n v="20282"/>
    <x v="82"/>
    <n v="5"/>
    <n v="110760"/>
    <n v="1"/>
    <x v="1"/>
    <x v="2"/>
    <s v="EUR"/>
    <d v="2012-04-12T00:00:00"/>
    <n v="1154"/>
    <n v="0"/>
    <n v="1154"/>
    <s v="da"/>
  </r>
  <r>
    <n v="20282"/>
    <x v="82"/>
    <n v="5"/>
    <n v="110760"/>
    <n v="2"/>
    <x v="4"/>
    <x v="2"/>
    <s v="EUR"/>
    <d v="2012-04-12T00:00:00"/>
    <n v="1354"/>
    <n v="0"/>
    <n v="1354"/>
    <m/>
  </r>
  <r>
    <n v="20283"/>
    <x v="83"/>
    <n v="7"/>
    <n v="124343.8"/>
    <n v="1"/>
    <x v="4"/>
    <x v="2"/>
    <s v="EUR"/>
    <d v="2012-04-12T00:00:00"/>
    <n v="2051.5"/>
    <n v="0"/>
    <n v="2051.5"/>
    <s v="da"/>
  </r>
  <r>
    <n v="20284"/>
    <x v="84"/>
    <m/>
    <n v="34512.920000000006"/>
    <n v="1"/>
    <x v="0"/>
    <x v="0"/>
    <s v="RSD"/>
    <d v="2012-04-12T00:00:00"/>
    <n v="0"/>
    <n v="0"/>
    <n v="0"/>
    <m/>
  </r>
  <r>
    <n v="20285"/>
    <x v="85"/>
    <n v="144"/>
    <n v="746614.1399999999"/>
    <n v="1"/>
    <x v="35"/>
    <x v="36"/>
    <s v="RSD"/>
    <d v="2012-04-12T00:00:00"/>
    <n v="640141"/>
    <n v="0"/>
    <n v="5737.6859631542429"/>
    <s v="da-tražiti min. finansija"/>
  </r>
  <r>
    <n v="20286"/>
    <x v="86"/>
    <m/>
    <n v="5000"/>
    <n v="1"/>
    <x v="0"/>
    <x v="0"/>
    <s v="RSD"/>
    <d v="2012-04-12T00:00:00"/>
    <n v="0"/>
    <n v="0"/>
    <n v="0"/>
    <m/>
  </r>
  <r>
    <n v="20287"/>
    <x v="87"/>
    <n v="2"/>
    <n v="135700"/>
    <n v="1"/>
    <x v="36"/>
    <x v="20"/>
    <s v="RSD"/>
    <d v="2012-04-12T00:00:00"/>
    <n v="115000"/>
    <n v="0"/>
    <n v="1030.7633564523096"/>
    <s v="da-proveriti za menicu i postavljenje, imenovanje"/>
  </r>
  <r>
    <n v="20288"/>
    <x v="88"/>
    <n v="16"/>
    <n v="309882.65000000002"/>
    <n v="1"/>
    <x v="15"/>
    <x v="10"/>
    <s v="RSD"/>
    <d v="2012-04-12T00:00:00"/>
    <n v="554141.4"/>
    <n v="0"/>
    <n v="4966.8578209841908"/>
    <s v="da"/>
  </r>
  <r>
    <n v="20289"/>
    <x v="89"/>
    <m/>
    <n v="23005.700000000004"/>
    <n v="1"/>
    <x v="0"/>
    <x v="0"/>
    <s v="RSD"/>
    <d v="2012-04-12T00:00:00"/>
    <n v="0"/>
    <n v="0"/>
    <n v="0"/>
    <m/>
  </r>
  <r>
    <n v="20290"/>
    <x v="90"/>
    <n v="1"/>
    <s v="55,930.00 Din."/>
    <n v="1"/>
    <x v="37"/>
    <x v="7"/>
    <s v="EUR"/>
    <d v="2012-12-04T00:00:00"/>
    <n v="1537"/>
    <n v="0"/>
    <n v="1537"/>
    <s v="da"/>
  </r>
  <r>
    <n v="20291"/>
    <x v="91"/>
    <n v="9"/>
    <s v="177,632.00 Din."/>
    <n v="1"/>
    <x v="6"/>
    <x v="37"/>
    <s v="RSD"/>
    <d v="2012-12-04T00:00:00"/>
    <n v="287000"/>
    <n v="0"/>
    <n v="2572.4268113201119"/>
    <s v="da"/>
  </r>
  <r>
    <n v="20292"/>
    <x v="92"/>
    <m/>
    <n v="106286"/>
    <n v="1"/>
    <x v="0"/>
    <x v="0"/>
    <s v="RSD"/>
    <d v="2012-04-12T00:00:00"/>
    <n v="0"/>
    <n v="0"/>
    <n v="0"/>
    <m/>
  </r>
  <r>
    <n v="20293"/>
    <x v="93"/>
    <n v="1"/>
    <n v="665600"/>
    <n v="1"/>
    <x v="38"/>
    <x v="7"/>
    <s v="EUR"/>
    <d v="2012-04-12T00:00:00"/>
    <n v="6200"/>
    <n v="0"/>
    <n v="6200"/>
    <s v="da"/>
  </r>
  <r>
    <n v="20294"/>
    <x v="94"/>
    <m/>
    <n v="262821"/>
    <n v="1"/>
    <x v="0"/>
    <x v="0"/>
    <s v="RSD"/>
    <d v="2012-04-12T00:00:00"/>
    <n v="0"/>
    <n v="0"/>
    <n v="0"/>
    <m/>
  </r>
  <r>
    <n v="20295"/>
    <x v="95"/>
    <m/>
    <n v="47600"/>
    <n v="1"/>
    <x v="0"/>
    <x v="0"/>
    <s v="RSD"/>
    <d v="2012-04-12T00:00:00"/>
    <n v="0"/>
    <n v="0"/>
    <n v="0"/>
    <m/>
  </r>
  <r>
    <n v="20296"/>
    <x v="96"/>
    <n v="10"/>
    <n v="277951"/>
    <n v="1"/>
    <x v="39"/>
    <x v="9"/>
    <s v="RSD"/>
    <d v="2012-04-12T00:00:00"/>
    <n v="313074.86"/>
    <n v="0"/>
    <n v="2806.1399436037991"/>
    <s v="da-tražiti min. finansija"/>
  </r>
  <r>
    <n v="20297"/>
    <x v="97"/>
    <n v="2"/>
    <n v="4950"/>
    <n v="1"/>
    <x v="18"/>
    <x v="20"/>
    <s v="RSD"/>
    <d v="2012-04-12T00:00:00"/>
    <n v="4950"/>
    <n v="0"/>
    <n v="44.367640125555937"/>
    <s v="da"/>
  </r>
  <r>
    <n v="20298"/>
    <x v="98"/>
    <m/>
    <n v="376840"/>
    <n v="1"/>
    <x v="0"/>
    <x v="0"/>
    <s v="RSD"/>
    <d v="2012-04-12T00:00:00"/>
    <n v="0"/>
    <n v="0"/>
    <n v="0"/>
    <m/>
  </r>
  <r>
    <n v="20299"/>
    <x v="99"/>
    <n v="8"/>
    <n v="815434"/>
    <n v="1"/>
    <x v="2"/>
    <x v="1"/>
    <s v="EUR"/>
    <d v="2012-04-12T00:00:00"/>
    <n v="7102.65"/>
    <n v="0"/>
    <n v="7102.65"/>
    <m/>
  </r>
  <r>
    <n v="20299"/>
    <x v="99"/>
    <n v="8"/>
    <n v="815434"/>
    <n v="2"/>
    <x v="23"/>
    <x v="13"/>
    <s v="EUR"/>
    <d v="2012-04-12T00:00:00"/>
    <n v="10297.77"/>
    <n v="0"/>
    <n v="10297.77"/>
    <s v="da-proveriti skladište i tražiti za lokal"/>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5"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A233" firstHeaderRow="1" firstDataRow="1" firstDataCol="1"/>
  <pivotFields count="13">
    <pivotField showAll="0"/>
    <pivotField axis="axisRow" showAll="0">
      <items count="10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t="default"/>
      </items>
    </pivotField>
    <pivotField showAll="0"/>
    <pivotField showAll="0"/>
    <pivotField numFmtId="1" showAll="0"/>
    <pivotField axis="axisRow" showAll="0">
      <items count="41">
        <item x="5"/>
        <item x="18"/>
        <item x="14"/>
        <item x="9"/>
        <item x="34"/>
        <item x="8"/>
        <item x="6"/>
        <item x="13"/>
        <item x="21"/>
        <item x="7"/>
        <item x="25"/>
        <item x="32"/>
        <item x="23"/>
        <item x="24"/>
        <item x="38"/>
        <item x="17"/>
        <item x="11"/>
        <item x="12"/>
        <item x="4"/>
        <item x="1"/>
        <item x="16"/>
        <item x="33"/>
        <item x="26"/>
        <item x="2"/>
        <item x="30"/>
        <item x="29"/>
        <item x="3"/>
        <item x="10"/>
        <item x="22"/>
        <item x="19"/>
        <item x="37"/>
        <item x="15"/>
        <item x="35"/>
        <item x="31"/>
        <item x="39"/>
        <item x="36"/>
        <item x="27"/>
        <item x="28"/>
        <item x="20"/>
        <item x="0"/>
        <item t="default"/>
      </items>
    </pivotField>
    <pivotField showAll="0">
      <items count="39">
        <item x="7"/>
        <item x="20"/>
        <item x="18"/>
        <item x="6"/>
        <item x="2"/>
        <item x="22"/>
        <item x="1"/>
        <item x="13"/>
        <item x="37"/>
        <item x="9"/>
        <item x="3"/>
        <item x="26"/>
        <item x="19"/>
        <item x="30"/>
        <item x="16"/>
        <item x="10"/>
        <item x="8"/>
        <item x="15"/>
        <item x="21"/>
        <item x="33"/>
        <item x="4"/>
        <item x="5"/>
        <item x="27"/>
        <item x="17"/>
        <item x="32"/>
        <item x="14"/>
        <item x="34"/>
        <item x="24"/>
        <item x="28"/>
        <item x="31"/>
        <item x="23"/>
        <item x="12"/>
        <item x="36"/>
        <item x="35"/>
        <item x="25"/>
        <item x="11"/>
        <item x="29"/>
        <item x="0"/>
        <item t="default"/>
      </items>
    </pivotField>
    <pivotField showAll="0"/>
    <pivotField numFmtId="166" showAll="0"/>
    <pivotField numFmtId="4" showAll="0"/>
    <pivotField numFmtId="4" showAll="0"/>
    <pivotField numFmtId="169" showAll="0"/>
    <pivotField showAll="0"/>
  </pivotFields>
  <rowFields count="2">
    <field x="1"/>
    <field x="5"/>
  </rowFields>
  <rowItems count="230">
    <i>
      <x/>
    </i>
    <i r="1">
      <x v="39"/>
    </i>
    <i>
      <x v="1"/>
    </i>
    <i r="1">
      <x v="19"/>
    </i>
    <i r="1">
      <x v="23"/>
    </i>
    <i>
      <x v="2"/>
    </i>
    <i r="1">
      <x v="18"/>
    </i>
    <i r="1">
      <x v="23"/>
    </i>
    <i r="1">
      <x v="26"/>
    </i>
    <i>
      <x v="3"/>
    </i>
    <i r="1">
      <x/>
    </i>
    <i>
      <x v="4"/>
    </i>
    <i r="1">
      <x v="6"/>
    </i>
    <i r="1">
      <x v="18"/>
    </i>
    <i r="1">
      <x v="39"/>
    </i>
    <i>
      <x v="5"/>
    </i>
    <i r="1">
      <x v="9"/>
    </i>
    <i>
      <x v="6"/>
    </i>
    <i r="1">
      <x v="5"/>
    </i>
    <i r="1">
      <x v="6"/>
    </i>
    <i r="1">
      <x v="23"/>
    </i>
    <i>
      <x v="7"/>
    </i>
    <i r="1">
      <x v="3"/>
    </i>
    <i>
      <x v="8"/>
    </i>
    <i r="1">
      <x v="27"/>
    </i>
    <i>
      <x v="9"/>
    </i>
    <i r="1">
      <x v="23"/>
    </i>
    <i>
      <x v="10"/>
    </i>
    <i r="1">
      <x v="16"/>
    </i>
    <i>
      <x v="11"/>
    </i>
    <i r="1">
      <x v="39"/>
    </i>
    <i>
      <x v="12"/>
    </i>
    <i r="1">
      <x v="39"/>
    </i>
    <i>
      <x v="13"/>
    </i>
    <i r="1">
      <x v="17"/>
    </i>
    <i r="1">
      <x v="23"/>
    </i>
    <i>
      <x v="14"/>
    </i>
    <i r="1">
      <x v="7"/>
    </i>
    <i>
      <x v="15"/>
    </i>
    <i r="1">
      <x v="2"/>
    </i>
    <i r="1">
      <x v="26"/>
    </i>
    <i>
      <x v="16"/>
    </i>
    <i r="1">
      <x v="39"/>
    </i>
    <i>
      <x v="17"/>
    </i>
    <i r="1">
      <x v="19"/>
    </i>
    <i>
      <x v="18"/>
    </i>
    <i r="1">
      <x v="39"/>
    </i>
    <i>
      <x v="19"/>
    </i>
    <i r="1">
      <x v="19"/>
    </i>
    <i>
      <x v="20"/>
    </i>
    <i r="1">
      <x v="18"/>
    </i>
    <i r="1">
      <x v="23"/>
    </i>
    <i>
      <x v="21"/>
    </i>
    <i r="1">
      <x v="19"/>
    </i>
    <i r="1">
      <x v="23"/>
    </i>
    <i r="1">
      <x v="26"/>
    </i>
    <i r="1">
      <x v="31"/>
    </i>
    <i>
      <x v="22"/>
    </i>
    <i r="1">
      <x v="18"/>
    </i>
    <i r="1">
      <x v="20"/>
    </i>
    <i r="1">
      <x v="26"/>
    </i>
    <i>
      <x v="23"/>
    </i>
    <i r="1">
      <x v="39"/>
    </i>
    <i>
      <x v="24"/>
    </i>
    <i r="1">
      <x v="39"/>
    </i>
    <i>
      <x v="25"/>
    </i>
    <i r="1">
      <x v="15"/>
    </i>
    <i>
      <x v="26"/>
    </i>
    <i r="1">
      <x v="1"/>
    </i>
    <i>
      <x v="27"/>
    </i>
    <i r="1">
      <x v="17"/>
    </i>
    <i>
      <x v="28"/>
    </i>
    <i r="1">
      <x v="39"/>
    </i>
    <i>
      <x v="29"/>
    </i>
    <i r="1">
      <x v="19"/>
    </i>
    <i>
      <x v="30"/>
    </i>
    <i r="1">
      <x v="29"/>
    </i>
    <i>
      <x v="31"/>
    </i>
    <i r="1">
      <x v="39"/>
    </i>
    <i>
      <x v="32"/>
    </i>
    <i r="1">
      <x v="39"/>
    </i>
    <i>
      <x v="33"/>
    </i>
    <i r="1">
      <x v="39"/>
    </i>
    <i>
      <x v="34"/>
    </i>
    <i r="1">
      <x v="19"/>
    </i>
    <i>
      <x v="35"/>
    </i>
    <i r="1">
      <x v="19"/>
    </i>
    <i r="1">
      <x v="23"/>
    </i>
    <i r="1">
      <x v="26"/>
    </i>
    <i>
      <x v="36"/>
    </i>
    <i r="1">
      <x v="38"/>
    </i>
    <i>
      <x v="37"/>
    </i>
    <i r="1">
      <x v="19"/>
    </i>
    <i>
      <x v="38"/>
    </i>
    <i r="1">
      <x v="19"/>
    </i>
    <i r="1">
      <x v="31"/>
    </i>
    <i r="1">
      <x v="39"/>
    </i>
    <i>
      <x v="39"/>
    </i>
    <i r="1">
      <x v="31"/>
    </i>
    <i>
      <x v="40"/>
    </i>
    <i r="1">
      <x v="39"/>
    </i>
    <i>
      <x v="41"/>
    </i>
    <i r="1">
      <x v="8"/>
    </i>
    <i>
      <x v="42"/>
    </i>
    <i r="1">
      <x v="39"/>
    </i>
    <i>
      <x v="43"/>
    </i>
    <i r="1">
      <x v="39"/>
    </i>
    <i>
      <x v="44"/>
    </i>
    <i r="1">
      <x v="39"/>
    </i>
    <i>
      <x v="45"/>
    </i>
    <i r="1">
      <x v="39"/>
    </i>
    <i>
      <x v="46"/>
    </i>
    <i r="1">
      <x v="18"/>
    </i>
    <i>
      <x v="47"/>
    </i>
    <i r="1">
      <x v="39"/>
    </i>
    <i>
      <x v="48"/>
    </i>
    <i r="1">
      <x v="12"/>
    </i>
    <i r="1">
      <x v="28"/>
    </i>
    <i>
      <x v="49"/>
    </i>
    <i r="1">
      <x v="5"/>
    </i>
    <i r="1">
      <x v="6"/>
    </i>
    <i r="1">
      <x v="18"/>
    </i>
    <i>
      <x v="50"/>
    </i>
    <i r="1">
      <x v="39"/>
    </i>
    <i>
      <x v="51"/>
    </i>
    <i r="1">
      <x v="10"/>
    </i>
    <i r="1">
      <x v="13"/>
    </i>
    <i r="1">
      <x v="19"/>
    </i>
    <i>
      <x v="52"/>
    </i>
    <i r="1">
      <x v="19"/>
    </i>
    <i>
      <x v="53"/>
    </i>
    <i r="1">
      <x v="19"/>
    </i>
    <i>
      <x v="54"/>
    </i>
    <i r="1">
      <x v="39"/>
    </i>
    <i>
      <x v="55"/>
    </i>
    <i r="1">
      <x/>
    </i>
    <i r="1">
      <x v="8"/>
    </i>
    <i>
      <x v="56"/>
    </i>
    <i r="1">
      <x v="19"/>
    </i>
    <i r="1">
      <x v="22"/>
    </i>
    <i>
      <x v="57"/>
    </i>
    <i r="1">
      <x v="39"/>
    </i>
    <i>
      <x v="58"/>
    </i>
    <i r="1">
      <x v="39"/>
    </i>
    <i>
      <x v="59"/>
    </i>
    <i r="1">
      <x v="19"/>
    </i>
    <i>
      <x v="60"/>
    </i>
    <i r="1">
      <x v="5"/>
    </i>
    <i>
      <x v="61"/>
    </i>
    <i r="1">
      <x v="18"/>
    </i>
    <i>
      <x v="62"/>
    </i>
    <i r="1">
      <x v="36"/>
    </i>
    <i>
      <x v="63"/>
    </i>
    <i r="1">
      <x v="37"/>
    </i>
    <i>
      <x v="64"/>
    </i>
    <i r="1">
      <x v="25"/>
    </i>
    <i>
      <x v="65"/>
    </i>
    <i r="1">
      <x v="29"/>
    </i>
    <i>
      <x v="66"/>
    </i>
    <i r="1">
      <x v="18"/>
    </i>
    <i r="1">
      <x v="29"/>
    </i>
    <i>
      <x v="67"/>
    </i>
    <i r="1">
      <x v="24"/>
    </i>
    <i>
      <x v="68"/>
    </i>
    <i r="1">
      <x v="39"/>
    </i>
    <i>
      <x v="69"/>
    </i>
    <i r="1">
      <x v="39"/>
    </i>
    <i>
      <x v="70"/>
    </i>
    <i r="1">
      <x v="8"/>
    </i>
    <i>
      <x v="71"/>
    </i>
    <i r="1">
      <x v="1"/>
    </i>
    <i>
      <x v="72"/>
    </i>
    <i r="1">
      <x v="31"/>
    </i>
    <i>
      <x v="73"/>
    </i>
    <i r="1">
      <x v="37"/>
    </i>
    <i>
      <x v="74"/>
    </i>
    <i r="1">
      <x v="39"/>
    </i>
    <i>
      <x v="75"/>
    </i>
    <i r="1">
      <x v="39"/>
    </i>
    <i>
      <x v="76"/>
    </i>
    <i r="1">
      <x v="33"/>
    </i>
    <i>
      <x v="77"/>
    </i>
    <i r="1">
      <x v="37"/>
    </i>
    <i>
      <x v="78"/>
    </i>
    <i r="1">
      <x v="11"/>
    </i>
    <i>
      <x v="79"/>
    </i>
    <i r="1">
      <x v="21"/>
    </i>
    <i>
      <x v="80"/>
    </i>
    <i r="1">
      <x v="4"/>
    </i>
    <i>
      <x v="81"/>
    </i>
    <i r="1">
      <x v="18"/>
    </i>
    <i>
      <x v="82"/>
    </i>
    <i r="1">
      <x v="18"/>
    </i>
    <i r="1">
      <x v="19"/>
    </i>
    <i>
      <x v="83"/>
    </i>
    <i r="1">
      <x v="18"/>
    </i>
    <i>
      <x v="84"/>
    </i>
    <i r="1">
      <x v="39"/>
    </i>
    <i>
      <x v="85"/>
    </i>
    <i r="1">
      <x v="32"/>
    </i>
    <i>
      <x v="86"/>
    </i>
    <i r="1">
      <x v="39"/>
    </i>
    <i>
      <x v="87"/>
    </i>
    <i r="1">
      <x v="35"/>
    </i>
    <i>
      <x v="88"/>
    </i>
    <i r="1">
      <x v="31"/>
    </i>
    <i>
      <x v="89"/>
    </i>
    <i r="1">
      <x v="39"/>
    </i>
    <i>
      <x v="90"/>
    </i>
    <i r="1">
      <x v="30"/>
    </i>
    <i>
      <x v="91"/>
    </i>
    <i r="1">
      <x v="6"/>
    </i>
    <i>
      <x v="92"/>
    </i>
    <i r="1">
      <x v="39"/>
    </i>
    <i>
      <x v="93"/>
    </i>
    <i r="1">
      <x v="14"/>
    </i>
    <i>
      <x v="94"/>
    </i>
    <i r="1">
      <x v="39"/>
    </i>
    <i>
      <x v="95"/>
    </i>
    <i r="1">
      <x v="39"/>
    </i>
    <i>
      <x v="96"/>
    </i>
    <i r="1">
      <x v="34"/>
    </i>
    <i>
      <x v="97"/>
    </i>
    <i r="1">
      <x v="1"/>
    </i>
    <i>
      <x v="98"/>
    </i>
    <i r="1">
      <x v="39"/>
    </i>
    <i>
      <x v="99"/>
    </i>
    <i r="1">
      <x v="12"/>
    </i>
    <i r="1">
      <x v="23"/>
    </i>
    <i t="grand">
      <x/>
    </i>
  </rowItems>
  <colItems count="1">
    <i/>
  </colItems>
  <formats count="1">
    <format dxfId="0">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362"/>
  <sheetViews>
    <sheetView topLeftCell="A50" workbookViewId="0">
      <selection activeCell="A4" sqref="A4 A6 A9 A13 A15 A19 A21 A25 A27 A29 A31 A33 A35 A37 A40 A42 A45 A47 A49 A51 A53 A56 A61 A65 A67 A69 A71 A73 A75 A77 A79 A81 A83 A85 A87 A89 A93 A95 A97 A101 A103 A105 A107 A109 A111 A113 A115 A117 A119 A122 A126 A128 A132 A134 A136 A138 A141 A144 A146 A148 A150 A152 A154 A156 A158 A160 A162 A165 A167 A169 A171 A173 A175 A177 A179 A181 A183 A185 A187 A189 A191 A193 A195 A198 A200 A202 A204 A206 A208 A210 A212 A214 A216 A218 A220 A222 A224 A226 A228 A230"/>
      <pivotSelection pane="bottomRight" showHeader="1" activeRow="9" click="1" r:id="rId1">
        <pivotArea dataOnly="0" labelOnly="1" fieldPosition="0">
          <references count="1">
            <reference field="1" count="0"/>
          </references>
        </pivotArea>
      </pivotSelection>
    </sheetView>
  </sheetViews>
  <sheetFormatPr baseColWidth="10" defaultColWidth="8.83203125" defaultRowHeight="14" x14ac:dyDescent="0"/>
  <cols>
    <col min="1" max="1" width="77.33203125" style="14" bestFit="1" customWidth="1"/>
  </cols>
  <sheetData>
    <row r="3" spans="1:1">
      <c r="A3" s="13" t="s">
        <v>165</v>
      </c>
    </row>
    <row r="4" spans="1:1">
      <c r="A4" s="14" t="s">
        <v>0</v>
      </c>
    </row>
    <row r="5" spans="1:1">
      <c r="A5" s="15" t="s">
        <v>167</v>
      </c>
    </row>
    <row r="6" spans="1:1">
      <c r="A6" s="14" t="s">
        <v>1</v>
      </c>
    </row>
    <row r="7" spans="1:1">
      <c r="A7" s="15" t="s">
        <v>109</v>
      </c>
    </row>
    <row r="8" spans="1:1">
      <c r="A8" s="15" t="s">
        <v>115</v>
      </c>
    </row>
    <row r="9" spans="1:1">
      <c r="A9" s="14" t="s">
        <v>2</v>
      </c>
    </row>
    <row r="10" spans="1:1">
      <c r="A10" s="15" t="s">
        <v>112</v>
      </c>
    </row>
    <row r="11" spans="1:1">
      <c r="A11" s="15" t="s">
        <v>115</v>
      </c>
    </row>
    <row r="12" spans="1:1">
      <c r="A12" s="15" t="s">
        <v>118</v>
      </c>
    </row>
    <row r="13" spans="1:1">
      <c r="A13" s="14" t="s">
        <v>3</v>
      </c>
    </row>
    <row r="14" spans="1:1">
      <c r="A14" s="15" t="s">
        <v>106</v>
      </c>
    </row>
    <row r="15" spans="1:1">
      <c r="A15" s="14" t="s">
        <v>4</v>
      </c>
    </row>
    <row r="16" spans="1:1">
      <c r="A16" s="15" t="s">
        <v>113</v>
      </c>
    </row>
    <row r="17" spans="1:1">
      <c r="A17" s="15" t="s">
        <v>112</v>
      </c>
    </row>
    <row r="18" spans="1:1">
      <c r="A18" s="15" t="s">
        <v>167</v>
      </c>
    </row>
    <row r="19" spans="1:1">
      <c r="A19" s="14" t="s">
        <v>5</v>
      </c>
    </row>
    <row r="20" spans="1:1">
      <c r="A20" s="15" t="s">
        <v>144</v>
      </c>
    </row>
    <row r="21" spans="1:1">
      <c r="A21" s="14" t="s">
        <v>6</v>
      </c>
    </row>
    <row r="22" spans="1:1">
      <c r="A22" s="15" t="s">
        <v>114</v>
      </c>
    </row>
    <row r="23" spans="1:1">
      <c r="A23" s="15" t="s">
        <v>113</v>
      </c>
    </row>
    <row r="24" spans="1:1">
      <c r="A24" s="15" t="s">
        <v>115</v>
      </c>
    </row>
    <row r="25" spans="1:1">
      <c r="A25" s="14" t="s">
        <v>7</v>
      </c>
    </row>
    <row r="26" spans="1:1">
      <c r="A26" s="15" t="s">
        <v>116</v>
      </c>
    </row>
    <row r="27" spans="1:1">
      <c r="A27" s="14" t="s">
        <v>8</v>
      </c>
    </row>
    <row r="28" spans="1:1">
      <c r="A28" s="15" t="s">
        <v>107</v>
      </c>
    </row>
    <row r="29" spans="1:1">
      <c r="A29" s="14" t="s">
        <v>9</v>
      </c>
    </row>
    <row r="30" spans="1:1">
      <c r="A30" s="15" t="s">
        <v>115</v>
      </c>
    </row>
    <row r="31" spans="1:1">
      <c r="A31" s="14" t="s">
        <v>10</v>
      </c>
    </row>
    <row r="32" spans="1:1">
      <c r="A32" s="15" t="s">
        <v>108</v>
      </c>
    </row>
    <row r="33" spans="1:1">
      <c r="A33" s="14" t="s">
        <v>11</v>
      </c>
    </row>
    <row r="34" spans="1:1">
      <c r="A34" s="15" t="s">
        <v>167</v>
      </c>
    </row>
    <row r="35" spans="1:1">
      <c r="A35" s="14" t="s">
        <v>12</v>
      </c>
    </row>
    <row r="36" spans="1:1">
      <c r="A36" s="15" t="s">
        <v>167</v>
      </c>
    </row>
    <row r="37" spans="1:1">
      <c r="A37" s="14" t="s">
        <v>13</v>
      </c>
    </row>
    <row r="38" spans="1:1">
      <c r="A38" s="15" t="s">
        <v>110</v>
      </c>
    </row>
    <row r="39" spans="1:1">
      <c r="A39" s="15" t="s">
        <v>115</v>
      </c>
    </row>
    <row r="40" spans="1:1">
      <c r="A40" s="14" t="s">
        <v>14</v>
      </c>
    </row>
    <row r="41" spans="1:1">
      <c r="A41" s="15" t="s">
        <v>117</v>
      </c>
    </row>
    <row r="42" spans="1:1">
      <c r="A42" s="14" t="s">
        <v>15</v>
      </c>
    </row>
    <row r="43" spans="1:1">
      <c r="A43" s="15" t="s">
        <v>119</v>
      </c>
    </row>
    <row r="44" spans="1:1">
      <c r="A44" s="15" t="s">
        <v>118</v>
      </c>
    </row>
    <row r="45" spans="1:1">
      <c r="A45" s="14" t="s">
        <v>16</v>
      </c>
    </row>
    <row r="46" spans="1:1">
      <c r="A46" s="15" t="s">
        <v>167</v>
      </c>
    </row>
    <row r="47" spans="1:1">
      <c r="A47" s="14" t="s">
        <v>17</v>
      </c>
    </row>
    <row r="48" spans="1:1">
      <c r="A48" s="15" t="s">
        <v>109</v>
      </c>
    </row>
    <row r="49" spans="1:1">
      <c r="A49" s="14" t="s">
        <v>18</v>
      </c>
    </row>
    <row r="50" spans="1:1">
      <c r="A50" s="15" t="s">
        <v>167</v>
      </c>
    </row>
    <row r="51" spans="1:1">
      <c r="A51" s="14" t="s">
        <v>19</v>
      </c>
    </row>
    <row r="52" spans="1:1">
      <c r="A52" s="15" t="s">
        <v>109</v>
      </c>
    </row>
    <row r="53" spans="1:1">
      <c r="A53" s="14" t="s">
        <v>20</v>
      </c>
    </row>
    <row r="54" spans="1:1">
      <c r="A54" s="15" t="s">
        <v>112</v>
      </c>
    </row>
    <row r="55" spans="1:1">
      <c r="A55" s="15" t="s">
        <v>115</v>
      </c>
    </row>
    <row r="56" spans="1:1">
      <c r="A56" s="14" t="s">
        <v>21</v>
      </c>
    </row>
    <row r="57" spans="1:1">
      <c r="A57" s="15" t="s">
        <v>109</v>
      </c>
    </row>
    <row r="58" spans="1:1">
      <c r="A58" s="15" t="s">
        <v>115</v>
      </c>
    </row>
    <row r="59" spans="1:1">
      <c r="A59" s="15" t="s">
        <v>118</v>
      </c>
    </row>
    <row r="60" spans="1:1">
      <c r="A60" s="15" t="s">
        <v>120</v>
      </c>
    </row>
    <row r="61" spans="1:1">
      <c r="A61" s="14" t="s">
        <v>22</v>
      </c>
    </row>
    <row r="62" spans="1:1">
      <c r="A62" s="15" t="s">
        <v>112</v>
      </c>
    </row>
    <row r="63" spans="1:1">
      <c r="A63" s="15" t="s">
        <v>121</v>
      </c>
    </row>
    <row r="64" spans="1:1">
      <c r="A64" s="15" t="s">
        <v>118</v>
      </c>
    </row>
    <row r="65" spans="1:1">
      <c r="A65" s="14" t="s">
        <v>23</v>
      </c>
    </row>
    <row r="66" spans="1:1">
      <c r="A66" s="15" t="s">
        <v>167</v>
      </c>
    </row>
    <row r="67" spans="1:1">
      <c r="A67" s="14" t="s">
        <v>24</v>
      </c>
    </row>
    <row r="68" spans="1:1">
      <c r="A68" s="15" t="s">
        <v>167</v>
      </c>
    </row>
    <row r="69" spans="1:1">
      <c r="A69" s="14" t="s">
        <v>25</v>
      </c>
    </row>
    <row r="70" spans="1:1">
      <c r="A70" s="15" t="s">
        <v>122</v>
      </c>
    </row>
    <row r="71" spans="1:1">
      <c r="A71" s="14" t="s">
        <v>26</v>
      </c>
    </row>
    <row r="72" spans="1:1">
      <c r="A72" s="15" t="s">
        <v>123</v>
      </c>
    </row>
    <row r="73" spans="1:1">
      <c r="A73" s="14" t="s">
        <v>27</v>
      </c>
    </row>
    <row r="74" spans="1:1">
      <c r="A74" s="15" t="s">
        <v>110</v>
      </c>
    </row>
    <row r="75" spans="1:1">
      <c r="A75" s="14" t="s">
        <v>28</v>
      </c>
    </row>
    <row r="76" spans="1:1">
      <c r="A76" s="15" t="s">
        <v>167</v>
      </c>
    </row>
    <row r="77" spans="1:1">
      <c r="A77" s="14" t="s">
        <v>29</v>
      </c>
    </row>
    <row r="78" spans="1:1">
      <c r="A78" s="15" t="s">
        <v>109</v>
      </c>
    </row>
    <row r="79" spans="1:1">
      <c r="A79" s="14" t="s">
        <v>30</v>
      </c>
    </row>
    <row r="80" spans="1:1">
      <c r="A80" s="15" t="s">
        <v>124</v>
      </c>
    </row>
    <row r="81" spans="1:1">
      <c r="A81" s="14" t="s">
        <v>31</v>
      </c>
    </row>
    <row r="82" spans="1:1">
      <c r="A82" s="15" t="s">
        <v>167</v>
      </c>
    </row>
    <row r="83" spans="1:1">
      <c r="A83" s="14" t="s">
        <v>32</v>
      </c>
    </row>
    <row r="84" spans="1:1">
      <c r="A84" s="15" t="s">
        <v>167</v>
      </c>
    </row>
    <row r="85" spans="1:1">
      <c r="A85" s="14" t="s">
        <v>33</v>
      </c>
    </row>
    <row r="86" spans="1:1">
      <c r="A86" s="15" t="s">
        <v>167</v>
      </c>
    </row>
    <row r="87" spans="1:1">
      <c r="A87" s="14" t="s">
        <v>34</v>
      </c>
    </row>
    <row r="88" spans="1:1">
      <c r="A88" s="15" t="s">
        <v>109</v>
      </c>
    </row>
    <row r="89" spans="1:1">
      <c r="A89" s="14" t="s">
        <v>35</v>
      </c>
    </row>
    <row r="90" spans="1:1">
      <c r="A90" s="15" t="s">
        <v>109</v>
      </c>
    </row>
    <row r="91" spans="1:1">
      <c r="A91" s="15" t="s">
        <v>115</v>
      </c>
    </row>
    <row r="92" spans="1:1">
      <c r="A92" s="15" t="s">
        <v>118</v>
      </c>
    </row>
    <row r="93" spans="1:1">
      <c r="A93" s="14" t="s">
        <v>36</v>
      </c>
    </row>
    <row r="94" spans="1:1">
      <c r="A94" s="15" t="s">
        <v>125</v>
      </c>
    </row>
    <row r="95" spans="1:1">
      <c r="A95" s="14" t="s">
        <v>37</v>
      </c>
    </row>
    <row r="96" spans="1:1">
      <c r="A96" s="15" t="s">
        <v>109</v>
      </c>
    </row>
    <row r="97" spans="1:1">
      <c r="A97" s="14" t="s">
        <v>38</v>
      </c>
    </row>
    <row r="98" spans="1:1">
      <c r="A98" s="15" t="s">
        <v>109</v>
      </c>
    </row>
    <row r="99" spans="1:1">
      <c r="A99" s="15" t="s">
        <v>120</v>
      </c>
    </row>
    <row r="100" spans="1:1">
      <c r="A100" s="15" t="s">
        <v>167</v>
      </c>
    </row>
    <row r="101" spans="1:1">
      <c r="A101" s="14" t="s">
        <v>39</v>
      </c>
    </row>
    <row r="102" spans="1:1">
      <c r="A102" s="15" t="s">
        <v>120</v>
      </c>
    </row>
    <row r="103" spans="1:1">
      <c r="A103" s="14" t="s">
        <v>40</v>
      </c>
    </row>
    <row r="104" spans="1:1">
      <c r="A104" s="15" t="s">
        <v>167</v>
      </c>
    </row>
    <row r="105" spans="1:1">
      <c r="A105" s="14" t="s">
        <v>41</v>
      </c>
    </row>
    <row r="106" spans="1:1">
      <c r="A106" s="15" t="s">
        <v>111</v>
      </c>
    </row>
    <row r="107" spans="1:1">
      <c r="A107" s="14" t="s">
        <v>42</v>
      </c>
    </row>
    <row r="108" spans="1:1">
      <c r="A108" s="15" t="s">
        <v>167</v>
      </c>
    </row>
    <row r="109" spans="1:1">
      <c r="A109" s="14" t="s">
        <v>43</v>
      </c>
    </row>
    <row r="110" spans="1:1">
      <c r="A110" s="15" t="s">
        <v>167</v>
      </c>
    </row>
    <row r="111" spans="1:1">
      <c r="A111" s="14" t="s">
        <v>44</v>
      </c>
    </row>
    <row r="112" spans="1:1">
      <c r="A112" s="15" t="s">
        <v>167</v>
      </c>
    </row>
    <row r="113" spans="1:1">
      <c r="A113" s="14" t="s">
        <v>45</v>
      </c>
    </row>
    <row r="114" spans="1:1">
      <c r="A114" s="15" t="s">
        <v>167</v>
      </c>
    </row>
    <row r="115" spans="1:1">
      <c r="A115" s="14" t="s">
        <v>46</v>
      </c>
    </row>
    <row r="116" spans="1:1">
      <c r="A116" s="15" t="s">
        <v>112</v>
      </c>
    </row>
    <row r="117" spans="1:1">
      <c r="A117" s="14" t="s">
        <v>47</v>
      </c>
    </row>
    <row r="118" spans="1:1">
      <c r="A118" s="15" t="s">
        <v>167</v>
      </c>
    </row>
    <row r="119" spans="1:1">
      <c r="A119" s="14" t="s">
        <v>48</v>
      </c>
    </row>
    <row r="120" spans="1:1">
      <c r="A120" s="15" t="s">
        <v>131</v>
      </c>
    </row>
    <row r="121" spans="1:1">
      <c r="A121" s="15" t="s">
        <v>136</v>
      </c>
    </row>
    <row r="122" spans="1:1">
      <c r="A122" s="14" t="s">
        <v>49</v>
      </c>
    </row>
    <row r="123" spans="1:1">
      <c r="A123" s="15" t="s">
        <v>114</v>
      </c>
    </row>
    <row r="124" spans="1:1">
      <c r="A124" s="15" t="s">
        <v>113</v>
      </c>
    </row>
    <row r="125" spans="1:1">
      <c r="A125" s="15" t="s">
        <v>112</v>
      </c>
    </row>
    <row r="126" spans="1:1">
      <c r="A126" s="14" t="s">
        <v>50</v>
      </c>
    </row>
    <row r="127" spans="1:1">
      <c r="A127" s="15" t="s">
        <v>167</v>
      </c>
    </row>
    <row r="128" spans="1:1">
      <c r="A128" s="14" t="s">
        <v>51</v>
      </c>
    </row>
    <row r="129" spans="1:1">
      <c r="A129" s="15" t="s">
        <v>140</v>
      </c>
    </row>
    <row r="130" spans="1:1">
      <c r="A130" s="15" t="s">
        <v>139</v>
      </c>
    </row>
    <row r="131" spans="1:1">
      <c r="A131" s="15" t="s">
        <v>109</v>
      </c>
    </row>
    <row r="132" spans="1:1">
      <c r="A132" s="14" t="s">
        <v>52</v>
      </c>
    </row>
    <row r="133" spans="1:1">
      <c r="A133" s="15" t="s">
        <v>109</v>
      </c>
    </row>
    <row r="134" spans="1:1">
      <c r="A134" s="14" t="s">
        <v>53</v>
      </c>
    </row>
    <row r="135" spans="1:1">
      <c r="A135" s="15" t="s">
        <v>109</v>
      </c>
    </row>
    <row r="136" spans="1:1">
      <c r="A136" s="14" t="s">
        <v>54</v>
      </c>
    </row>
    <row r="137" spans="1:1">
      <c r="A137" s="15" t="s">
        <v>167</v>
      </c>
    </row>
    <row r="138" spans="1:1">
      <c r="A138" s="14" t="s">
        <v>55</v>
      </c>
    </row>
    <row r="139" spans="1:1">
      <c r="A139" s="15" t="s">
        <v>106</v>
      </c>
    </row>
    <row r="140" spans="1:1">
      <c r="A140" s="15" t="s">
        <v>111</v>
      </c>
    </row>
    <row r="141" spans="1:1">
      <c r="A141" s="14" t="s">
        <v>56</v>
      </c>
    </row>
    <row r="142" spans="1:1">
      <c r="A142" s="15" t="s">
        <v>109</v>
      </c>
    </row>
    <row r="143" spans="1:1">
      <c r="A143" s="15" t="s">
        <v>126</v>
      </c>
    </row>
    <row r="144" spans="1:1">
      <c r="A144" s="14" t="s">
        <v>57</v>
      </c>
    </row>
    <row r="145" spans="1:1">
      <c r="A145" s="15" t="s">
        <v>167</v>
      </c>
    </row>
    <row r="146" spans="1:1">
      <c r="A146" s="14" t="s">
        <v>58</v>
      </c>
    </row>
    <row r="147" spans="1:1">
      <c r="A147" s="15" t="s">
        <v>167</v>
      </c>
    </row>
    <row r="148" spans="1:1">
      <c r="A148" s="14" t="s">
        <v>59</v>
      </c>
    </row>
    <row r="149" spans="1:1">
      <c r="A149" s="15" t="s">
        <v>109</v>
      </c>
    </row>
    <row r="150" spans="1:1">
      <c r="A150" s="14" t="s">
        <v>60</v>
      </c>
    </row>
    <row r="151" spans="1:1">
      <c r="A151" s="15" t="s">
        <v>114</v>
      </c>
    </row>
    <row r="152" spans="1:1">
      <c r="A152" s="14" t="s">
        <v>61</v>
      </c>
    </row>
    <row r="153" spans="1:1">
      <c r="A153" s="15" t="s">
        <v>112</v>
      </c>
    </row>
    <row r="154" spans="1:1">
      <c r="A154" s="14" t="s">
        <v>62</v>
      </c>
    </row>
    <row r="155" spans="1:1">
      <c r="A155" s="15" t="s">
        <v>145</v>
      </c>
    </row>
    <row r="156" spans="1:1">
      <c r="A156" s="14" t="s">
        <v>63</v>
      </c>
    </row>
    <row r="157" spans="1:1">
      <c r="A157" s="15" t="s">
        <v>132</v>
      </c>
    </row>
    <row r="158" spans="1:1">
      <c r="A158" s="14" t="s">
        <v>64</v>
      </c>
    </row>
    <row r="159" spans="1:1">
      <c r="A159" s="15" t="s">
        <v>146</v>
      </c>
    </row>
    <row r="160" spans="1:1">
      <c r="A160" s="14" t="s">
        <v>65</v>
      </c>
    </row>
    <row r="161" spans="1:1">
      <c r="A161" s="15" t="s">
        <v>124</v>
      </c>
    </row>
    <row r="162" spans="1:1">
      <c r="A162" s="14" t="s">
        <v>66</v>
      </c>
    </row>
    <row r="163" spans="1:1">
      <c r="A163" s="15" t="s">
        <v>112</v>
      </c>
    </row>
    <row r="164" spans="1:1">
      <c r="A164" s="15" t="s">
        <v>124</v>
      </c>
    </row>
    <row r="165" spans="1:1">
      <c r="A165" s="14" t="s">
        <v>67</v>
      </c>
    </row>
    <row r="166" spans="1:1">
      <c r="A166" s="15" t="s">
        <v>143</v>
      </c>
    </row>
    <row r="167" spans="1:1">
      <c r="A167" s="14" t="s">
        <v>68</v>
      </c>
    </row>
    <row r="168" spans="1:1">
      <c r="A168" s="15" t="s">
        <v>167</v>
      </c>
    </row>
    <row r="169" spans="1:1">
      <c r="A169" s="14" t="s">
        <v>69</v>
      </c>
    </row>
    <row r="170" spans="1:1">
      <c r="A170" s="15" t="s">
        <v>167</v>
      </c>
    </row>
    <row r="171" spans="1:1">
      <c r="A171" s="14" t="s">
        <v>70</v>
      </c>
    </row>
    <row r="172" spans="1:1">
      <c r="A172" s="15" t="s">
        <v>111</v>
      </c>
    </row>
    <row r="173" spans="1:1">
      <c r="A173" s="14" t="s">
        <v>71</v>
      </c>
    </row>
    <row r="174" spans="1:1">
      <c r="A174" s="15" t="s">
        <v>123</v>
      </c>
    </row>
    <row r="175" spans="1:1">
      <c r="A175" s="14" t="s">
        <v>72</v>
      </c>
    </row>
    <row r="176" spans="1:1">
      <c r="A176" s="15" t="s">
        <v>120</v>
      </c>
    </row>
    <row r="177" spans="1:1">
      <c r="A177" s="14" t="s">
        <v>73</v>
      </c>
    </row>
    <row r="178" spans="1:1">
      <c r="A178" s="15" t="s">
        <v>132</v>
      </c>
    </row>
    <row r="179" spans="1:1">
      <c r="A179" s="14" t="s">
        <v>74</v>
      </c>
    </row>
    <row r="180" spans="1:1">
      <c r="A180" s="15" t="s">
        <v>167</v>
      </c>
    </row>
    <row r="181" spans="1:1">
      <c r="A181" s="14" t="s">
        <v>75</v>
      </c>
    </row>
    <row r="182" spans="1:1">
      <c r="A182" s="15" t="s">
        <v>167</v>
      </c>
    </row>
    <row r="183" spans="1:1">
      <c r="A183" s="14" t="s">
        <v>76</v>
      </c>
    </row>
    <row r="184" spans="1:1">
      <c r="A184" s="15" t="s">
        <v>127</v>
      </c>
    </row>
    <row r="185" spans="1:1">
      <c r="A185" s="14" t="s">
        <v>77</v>
      </c>
    </row>
    <row r="186" spans="1:1">
      <c r="A186" s="15" t="s">
        <v>132</v>
      </c>
    </row>
    <row r="187" spans="1:1">
      <c r="A187" s="14" t="s">
        <v>78</v>
      </c>
    </row>
    <row r="188" spans="1:1">
      <c r="A188" s="15" t="s">
        <v>128</v>
      </c>
    </row>
    <row r="189" spans="1:1">
      <c r="A189" s="14" t="s">
        <v>79</v>
      </c>
    </row>
    <row r="190" spans="1:1">
      <c r="A190" s="15" t="s">
        <v>137</v>
      </c>
    </row>
    <row r="191" spans="1:1">
      <c r="A191" s="14" t="s">
        <v>80</v>
      </c>
    </row>
    <row r="192" spans="1:1">
      <c r="A192" s="15" t="s">
        <v>138</v>
      </c>
    </row>
    <row r="193" spans="1:1">
      <c r="A193" s="14" t="s">
        <v>81</v>
      </c>
    </row>
    <row r="194" spans="1:1">
      <c r="A194" s="15" t="s">
        <v>112</v>
      </c>
    </row>
    <row r="195" spans="1:1">
      <c r="A195" s="14" t="s">
        <v>82</v>
      </c>
    </row>
    <row r="196" spans="1:1">
      <c r="A196" s="15" t="s">
        <v>112</v>
      </c>
    </row>
    <row r="197" spans="1:1">
      <c r="A197" s="15" t="s">
        <v>109</v>
      </c>
    </row>
    <row r="198" spans="1:1">
      <c r="A198" s="14" t="s">
        <v>83</v>
      </c>
    </row>
    <row r="199" spans="1:1">
      <c r="A199" s="15" t="s">
        <v>112</v>
      </c>
    </row>
    <row r="200" spans="1:1">
      <c r="A200" s="14" t="s">
        <v>84</v>
      </c>
    </row>
    <row r="201" spans="1:1">
      <c r="A201" s="15" t="s">
        <v>167</v>
      </c>
    </row>
    <row r="202" spans="1:1">
      <c r="A202" s="14" t="s">
        <v>85</v>
      </c>
    </row>
    <row r="203" spans="1:1">
      <c r="A203" s="15" t="s">
        <v>129</v>
      </c>
    </row>
    <row r="204" spans="1:1">
      <c r="A204" s="14" t="s">
        <v>86</v>
      </c>
    </row>
    <row r="205" spans="1:1">
      <c r="A205" s="15" t="s">
        <v>167</v>
      </c>
    </row>
    <row r="206" spans="1:1">
      <c r="A206" s="14" t="s">
        <v>87</v>
      </c>
    </row>
    <row r="207" spans="1:1">
      <c r="A207" s="15" t="s">
        <v>133</v>
      </c>
    </row>
    <row r="208" spans="1:1">
      <c r="A208" s="14" t="s">
        <v>88</v>
      </c>
    </row>
    <row r="209" spans="1:1">
      <c r="A209" s="15" t="s">
        <v>120</v>
      </c>
    </row>
    <row r="210" spans="1:1">
      <c r="A210" s="14" t="s">
        <v>89</v>
      </c>
    </row>
    <row r="211" spans="1:1">
      <c r="A211" s="15" t="s">
        <v>167</v>
      </c>
    </row>
    <row r="212" spans="1:1">
      <c r="A212" s="14" t="s">
        <v>90</v>
      </c>
    </row>
    <row r="213" spans="1:1">
      <c r="A213" s="15" t="s">
        <v>141</v>
      </c>
    </row>
    <row r="214" spans="1:1">
      <c r="A214" s="14" t="s">
        <v>91</v>
      </c>
    </row>
    <row r="215" spans="1:1">
      <c r="A215" s="15" t="s">
        <v>113</v>
      </c>
    </row>
    <row r="216" spans="1:1">
      <c r="A216" s="14" t="s">
        <v>92</v>
      </c>
    </row>
    <row r="217" spans="1:1">
      <c r="A217" s="15" t="s">
        <v>167</v>
      </c>
    </row>
    <row r="218" spans="1:1">
      <c r="A218" s="14" t="s">
        <v>93</v>
      </c>
    </row>
    <row r="219" spans="1:1">
      <c r="A219" s="15" t="s">
        <v>130</v>
      </c>
    </row>
    <row r="220" spans="1:1">
      <c r="A220" s="14" t="s">
        <v>94</v>
      </c>
    </row>
    <row r="221" spans="1:1">
      <c r="A221" s="15" t="s">
        <v>167</v>
      </c>
    </row>
    <row r="222" spans="1:1">
      <c r="A222" s="14" t="s">
        <v>95</v>
      </c>
    </row>
    <row r="223" spans="1:1">
      <c r="A223" s="15" t="s">
        <v>167</v>
      </c>
    </row>
    <row r="224" spans="1:1">
      <c r="A224" s="14" t="s">
        <v>96</v>
      </c>
    </row>
    <row r="225" spans="1:1">
      <c r="A225" s="15" t="s">
        <v>134</v>
      </c>
    </row>
    <row r="226" spans="1:1">
      <c r="A226" s="14" t="s">
        <v>97</v>
      </c>
    </row>
    <row r="227" spans="1:1">
      <c r="A227" s="15" t="s">
        <v>123</v>
      </c>
    </row>
    <row r="228" spans="1:1">
      <c r="A228" s="14" t="s">
        <v>98</v>
      </c>
    </row>
    <row r="229" spans="1:1">
      <c r="A229" s="15" t="s">
        <v>167</v>
      </c>
    </row>
    <row r="230" spans="1:1">
      <c r="A230" s="14" t="s">
        <v>99</v>
      </c>
    </row>
    <row r="231" spans="1:1">
      <c r="A231" s="15" t="s">
        <v>131</v>
      </c>
    </row>
    <row r="232" spans="1:1">
      <c r="A232" s="15" t="s">
        <v>115</v>
      </c>
    </row>
    <row r="233" spans="1:1">
      <c r="A233" s="14" t="s">
        <v>166</v>
      </c>
    </row>
    <row r="234" spans="1:1">
      <c r="A234"/>
    </row>
    <row r="235" spans="1:1">
      <c r="A235"/>
    </row>
    <row r="236" spans="1:1">
      <c r="A236"/>
    </row>
    <row r="237" spans="1:1">
      <c r="A237"/>
    </row>
    <row r="238" spans="1:1">
      <c r="A238"/>
    </row>
    <row r="239" spans="1:1">
      <c r="A239"/>
    </row>
    <row r="240" spans="1:1">
      <c r="A240"/>
    </row>
    <row r="241" spans="1:1">
      <c r="A241"/>
    </row>
    <row r="242" spans="1:1">
      <c r="A242"/>
    </row>
    <row r="243" spans="1:1">
      <c r="A243"/>
    </row>
    <row r="244" spans="1:1">
      <c r="A244"/>
    </row>
    <row r="245" spans="1:1">
      <c r="A245"/>
    </row>
    <row r="246" spans="1:1">
      <c r="A246"/>
    </row>
    <row r="247" spans="1:1">
      <c r="A247"/>
    </row>
    <row r="248" spans="1:1">
      <c r="A248"/>
    </row>
    <row r="249" spans="1:1">
      <c r="A249"/>
    </row>
    <row r="250" spans="1:1">
      <c r="A250"/>
    </row>
    <row r="251" spans="1:1">
      <c r="A251"/>
    </row>
    <row r="252" spans="1:1">
      <c r="A252"/>
    </row>
    <row r="253" spans="1:1">
      <c r="A253"/>
    </row>
    <row r="254" spans="1:1">
      <c r="A254"/>
    </row>
    <row r="255" spans="1:1">
      <c r="A255"/>
    </row>
    <row r="256" spans="1:1">
      <c r="A256"/>
    </row>
    <row r="257" spans="1:1">
      <c r="A257"/>
    </row>
    <row r="258" spans="1:1">
      <c r="A258"/>
    </row>
    <row r="259" spans="1:1">
      <c r="A259"/>
    </row>
    <row r="260" spans="1:1">
      <c r="A260"/>
    </row>
    <row r="261" spans="1:1">
      <c r="A261"/>
    </row>
    <row r="262" spans="1:1">
      <c r="A262"/>
    </row>
    <row r="263" spans="1:1">
      <c r="A263"/>
    </row>
    <row r="264" spans="1:1">
      <c r="A264"/>
    </row>
    <row r="265" spans="1:1">
      <c r="A265"/>
    </row>
    <row r="266" spans="1:1">
      <c r="A266"/>
    </row>
    <row r="267" spans="1:1">
      <c r="A267"/>
    </row>
    <row r="268" spans="1:1">
      <c r="A268"/>
    </row>
    <row r="269" spans="1:1">
      <c r="A269"/>
    </row>
    <row r="270" spans="1:1">
      <c r="A270"/>
    </row>
    <row r="271" spans="1:1">
      <c r="A271"/>
    </row>
    <row r="272" spans="1:1">
      <c r="A272"/>
    </row>
    <row r="273" spans="1:1">
      <c r="A273"/>
    </row>
    <row r="274" spans="1:1">
      <c r="A274"/>
    </row>
    <row r="275" spans="1:1">
      <c r="A275"/>
    </row>
    <row r="276" spans="1:1">
      <c r="A276"/>
    </row>
    <row r="277" spans="1:1">
      <c r="A277"/>
    </row>
    <row r="278" spans="1:1">
      <c r="A278"/>
    </row>
    <row r="279" spans="1:1">
      <c r="A279"/>
    </row>
    <row r="280" spans="1:1">
      <c r="A280"/>
    </row>
    <row r="281" spans="1:1">
      <c r="A281"/>
    </row>
    <row r="282" spans="1:1">
      <c r="A282"/>
    </row>
    <row r="283" spans="1:1">
      <c r="A283"/>
    </row>
    <row r="284" spans="1:1">
      <c r="A284"/>
    </row>
    <row r="285" spans="1:1">
      <c r="A285"/>
    </row>
    <row r="286" spans="1:1">
      <c r="A286"/>
    </row>
    <row r="287" spans="1:1">
      <c r="A287"/>
    </row>
    <row r="288" spans="1:1">
      <c r="A288"/>
    </row>
    <row r="289" spans="1:1">
      <c r="A289"/>
    </row>
    <row r="290" spans="1:1">
      <c r="A290"/>
    </row>
    <row r="291" spans="1:1">
      <c r="A291"/>
    </row>
    <row r="292" spans="1:1">
      <c r="A292"/>
    </row>
    <row r="293" spans="1:1">
      <c r="A293"/>
    </row>
    <row r="294" spans="1:1">
      <c r="A294"/>
    </row>
    <row r="295" spans="1:1">
      <c r="A295"/>
    </row>
    <row r="296" spans="1:1">
      <c r="A296"/>
    </row>
    <row r="297" spans="1:1">
      <c r="A297"/>
    </row>
    <row r="298" spans="1:1">
      <c r="A298"/>
    </row>
    <row r="299" spans="1:1">
      <c r="A299"/>
    </row>
    <row r="300" spans="1:1">
      <c r="A300"/>
    </row>
    <row r="301" spans="1:1">
      <c r="A301"/>
    </row>
    <row r="302" spans="1:1">
      <c r="A302"/>
    </row>
    <row r="303" spans="1:1">
      <c r="A303"/>
    </row>
    <row r="304" spans="1:1">
      <c r="A304"/>
    </row>
    <row r="305" spans="1:1">
      <c r="A305"/>
    </row>
    <row r="306" spans="1:1">
      <c r="A306"/>
    </row>
    <row r="307" spans="1:1">
      <c r="A307"/>
    </row>
    <row r="308" spans="1:1">
      <c r="A308"/>
    </row>
    <row r="309" spans="1:1">
      <c r="A309"/>
    </row>
    <row r="310" spans="1:1">
      <c r="A310"/>
    </row>
    <row r="311" spans="1:1">
      <c r="A311"/>
    </row>
    <row r="312" spans="1:1">
      <c r="A312"/>
    </row>
    <row r="313" spans="1:1">
      <c r="A313"/>
    </row>
    <row r="314" spans="1:1">
      <c r="A314"/>
    </row>
    <row r="315" spans="1:1">
      <c r="A315"/>
    </row>
    <row r="316" spans="1:1">
      <c r="A316"/>
    </row>
    <row r="317" spans="1:1">
      <c r="A317"/>
    </row>
    <row r="318" spans="1:1">
      <c r="A318"/>
    </row>
    <row r="319" spans="1:1">
      <c r="A319"/>
    </row>
    <row r="320" spans="1:1">
      <c r="A320"/>
    </row>
    <row r="321" spans="1:1">
      <c r="A321"/>
    </row>
    <row r="322" spans="1:1">
      <c r="A322"/>
    </row>
    <row r="323" spans="1:1">
      <c r="A323"/>
    </row>
    <row r="324" spans="1:1">
      <c r="A324"/>
    </row>
    <row r="325" spans="1:1">
      <c r="A325"/>
    </row>
    <row r="326" spans="1:1">
      <c r="A326"/>
    </row>
    <row r="327" spans="1:1">
      <c r="A327"/>
    </row>
    <row r="328" spans="1:1">
      <c r="A328"/>
    </row>
    <row r="329" spans="1:1">
      <c r="A329"/>
    </row>
    <row r="330" spans="1:1">
      <c r="A330"/>
    </row>
    <row r="331" spans="1:1">
      <c r="A331"/>
    </row>
    <row r="332" spans="1:1">
      <c r="A332"/>
    </row>
    <row r="333" spans="1:1">
      <c r="A333"/>
    </row>
    <row r="334" spans="1:1">
      <c r="A334"/>
    </row>
    <row r="335" spans="1:1">
      <c r="A335"/>
    </row>
    <row r="336" spans="1:1">
      <c r="A336"/>
    </row>
    <row r="337" spans="1:1">
      <c r="A337"/>
    </row>
    <row r="338" spans="1:1">
      <c r="A338"/>
    </row>
    <row r="339" spans="1:1">
      <c r="A339"/>
    </row>
    <row r="340" spans="1:1">
      <c r="A340"/>
    </row>
    <row r="341" spans="1:1">
      <c r="A341"/>
    </row>
    <row r="342" spans="1:1">
      <c r="A342"/>
    </row>
    <row r="343" spans="1:1">
      <c r="A343"/>
    </row>
    <row r="344" spans="1:1">
      <c r="A344"/>
    </row>
    <row r="345" spans="1:1">
      <c r="A345"/>
    </row>
    <row r="346" spans="1:1">
      <c r="A346"/>
    </row>
    <row r="347" spans="1:1">
      <c r="A347"/>
    </row>
    <row r="348" spans="1:1">
      <c r="A348"/>
    </row>
    <row r="349" spans="1:1">
      <c r="A349"/>
    </row>
    <row r="350" spans="1:1">
      <c r="A350"/>
    </row>
    <row r="351" spans="1:1">
      <c r="A351"/>
    </row>
    <row r="352" spans="1:1">
      <c r="A352"/>
    </row>
    <row r="353" spans="1:1">
      <c r="A353"/>
    </row>
    <row r="354" spans="1:1">
      <c r="A354"/>
    </row>
    <row r="355" spans="1:1">
      <c r="A355"/>
    </row>
    <row r="356" spans="1:1">
      <c r="A356"/>
    </row>
    <row r="357" spans="1:1">
      <c r="A357"/>
    </row>
    <row r="358" spans="1:1">
      <c r="A358"/>
    </row>
    <row r="359" spans="1:1">
      <c r="A359"/>
    </row>
    <row r="360" spans="1:1">
      <c r="A360"/>
    </row>
    <row r="361" spans="1:1">
      <c r="A361"/>
    </row>
    <row r="362" spans="1:1">
      <c r="A362"/>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77"/>
  <sheetViews>
    <sheetView tabSelected="1" topLeftCell="C1" workbookViewId="0">
      <pane ySplit="1" topLeftCell="A4" activePane="bottomLeft" state="frozen"/>
      <selection activeCell="C1" sqref="C1"/>
      <selection pane="bottomLeft" activeCell="C7" sqref="C7:C9"/>
    </sheetView>
  </sheetViews>
  <sheetFormatPr baseColWidth="10" defaultColWidth="8.83203125" defaultRowHeight="14" x14ac:dyDescent="0"/>
  <cols>
    <col min="1" max="1" width="8.83203125" style="70" hidden="1" customWidth="1"/>
    <col min="2" max="2" width="54.5" style="71" hidden="1" customWidth="1"/>
    <col min="3" max="3" width="34.5" style="71" customWidth="1"/>
    <col min="4" max="4" width="21" style="72" customWidth="1"/>
    <col min="5" max="5" width="24.5" style="73" customWidth="1"/>
    <col min="6" max="6" width="9" style="74" customWidth="1"/>
    <col min="7" max="7" width="30" style="75" customWidth="1"/>
    <col min="8" max="8" width="20" style="76" bestFit="1" customWidth="1"/>
    <col min="9" max="9" width="9.33203125" style="77" customWidth="1"/>
    <col min="10" max="10" width="12.6640625" style="82" customWidth="1"/>
    <col min="11" max="11" width="14" style="78" customWidth="1"/>
    <col min="12" max="12" width="18" style="79" customWidth="1"/>
    <col min="13" max="13" width="14" style="80" customWidth="1"/>
    <col min="14" max="14" width="17.5" style="81" customWidth="1"/>
    <col min="15" max="15" width="16.83203125" style="83" customWidth="1"/>
    <col min="16" max="16" width="16" style="84" bestFit="1" customWidth="1"/>
  </cols>
  <sheetData>
    <row r="1" spans="1:20" s="1" customFormat="1" ht="42">
      <c r="A1" s="31" t="s">
        <v>101</v>
      </c>
      <c r="B1" s="32" t="s">
        <v>100</v>
      </c>
      <c r="C1" s="33" t="s">
        <v>168</v>
      </c>
      <c r="D1" s="34" t="s">
        <v>169</v>
      </c>
      <c r="E1" s="35" t="s">
        <v>170</v>
      </c>
      <c r="F1" s="36" t="s">
        <v>171</v>
      </c>
      <c r="G1" s="37" t="s">
        <v>172</v>
      </c>
      <c r="H1" s="38" t="s">
        <v>173</v>
      </c>
      <c r="I1" s="36" t="s">
        <v>176</v>
      </c>
      <c r="J1" s="39" t="s">
        <v>104</v>
      </c>
      <c r="K1" s="36" t="s">
        <v>175</v>
      </c>
      <c r="L1" s="36" t="s">
        <v>177</v>
      </c>
      <c r="M1" s="36" t="s">
        <v>103</v>
      </c>
      <c r="N1" s="35" t="s">
        <v>147</v>
      </c>
      <c r="O1" s="39" t="s">
        <v>178</v>
      </c>
      <c r="P1" s="40" t="s">
        <v>178</v>
      </c>
    </row>
    <row r="2" spans="1:20" ht="29" customHeight="1">
      <c r="A2" s="44">
        <v>20200</v>
      </c>
      <c r="B2" s="30"/>
      <c r="C2" s="45" t="s">
        <v>0</v>
      </c>
      <c r="D2" s="46">
        <v>374374.58999999997</v>
      </c>
      <c r="E2" s="47">
        <f>D2/VLOOKUP("EUR",kursna_lista20120411!$C$2:$E$8,3,FALSE)</f>
        <v>3351.5987871115831</v>
      </c>
      <c r="F2" s="48"/>
      <c r="G2" s="49" t="s">
        <v>174</v>
      </c>
      <c r="H2" s="50">
        <v>0</v>
      </c>
      <c r="I2" s="51">
        <v>0</v>
      </c>
      <c r="J2" s="50">
        <v>0</v>
      </c>
      <c r="K2" s="48" t="s">
        <v>102</v>
      </c>
      <c r="L2" s="50">
        <v>0</v>
      </c>
      <c r="M2" s="52">
        <v>41010</v>
      </c>
      <c r="N2" s="47">
        <v>0</v>
      </c>
      <c r="O2" s="48" t="s">
        <v>174</v>
      </c>
      <c r="P2" s="53" t="s">
        <v>174</v>
      </c>
    </row>
    <row r="3" spans="1:20" s="19" customFormat="1" ht="18" customHeight="1">
      <c r="A3" s="54"/>
      <c r="B3" s="27" t="s">
        <v>182</v>
      </c>
      <c r="C3" s="96" t="str">
        <f>+B3</f>
        <v xml:space="preserve">Lot200-Abbott-standard </v>
      </c>
      <c r="D3" s="97"/>
      <c r="E3" s="97"/>
      <c r="F3" s="97"/>
      <c r="G3" s="97"/>
      <c r="H3" s="97"/>
      <c r="I3" s="97"/>
      <c r="J3" s="97"/>
      <c r="K3" s="97"/>
      <c r="L3" s="97"/>
      <c r="M3" s="97"/>
      <c r="N3" s="97"/>
      <c r="O3" s="97"/>
      <c r="P3" s="98"/>
    </row>
    <row r="4" spans="1:20" s="19" customFormat="1" ht="15" customHeight="1">
      <c r="A4" s="54">
        <v>20201</v>
      </c>
      <c r="B4" s="27"/>
      <c r="C4" s="105" t="s">
        <v>1</v>
      </c>
      <c r="D4" s="104">
        <v>83439.199999999997</v>
      </c>
      <c r="E4" s="103">
        <f>D4/VLOOKUP("EUR",kursna_lista20120411!$C$2:$E$8,3,FALSE)</f>
        <v>746.99172696939934</v>
      </c>
      <c r="F4" s="102">
        <v>7</v>
      </c>
      <c r="G4" s="55" t="s">
        <v>109</v>
      </c>
      <c r="H4" s="56">
        <v>1338.65</v>
      </c>
      <c r="I4" s="57">
        <v>7</v>
      </c>
      <c r="J4" s="56">
        <v>0</v>
      </c>
      <c r="K4" s="58" t="s">
        <v>105</v>
      </c>
      <c r="L4" s="56">
        <v>1338.65</v>
      </c>
      <c r="M4" s="59">
        <v>41010</v>
      </c>
      <c r="N4" s="60">
        <v>1338.65</v>
      </c>
      <c r="O4" s="58" t="s">
        <v>174</v>
      </c>
      <c r="P4" s="61" t="s">
        <v>174</v>
      </c>
    </row>
    <row r="5" spans="1:20" s="19" customFormat="1" ht="45" customHeight="1">
      <c r="A5" s="54">
        <v>20201</v>
      </c>
      <c r="B5" s="27"/>
      <c r="C5" s="105"/>
      <c r="D5" s="104"/>
      <c r="E5" s="103"/>
      <c r="F5" s="102"/>
      <c r="G5" s="55" t="s">
        <v>115</v>
      </c>
      <c r="H5" s="56">
        <v>770</v>
      </c>
      <c r="I5" s="57">
        <v>7</v>
      </c>
      <c r="J5" s="56">
        <v>0</v>
      </c>
      <c r="K5" s="58" t="s">
        <v>105</v>
      </c>
      <c r="L5" s="56">
        <v>770</v>
      </c>
      <c r="M5" s="59">
        <v>41010</v>
      </c>
      <c r="N5" s="60">
        <v>770</v>
      </c>
      <c r="O5" s="62" t="s">
        <v>179</v>
      </c>
      <c r="P5" s="63" t="s">
        <v>180</v>
      </c>
    </row>
    <row r="6" spans="1:20" s="19" customFormat="1" ht="18" customHeight="1">
      <c r="A6" s="54"/>
      <c r="B6" s="27" t="s">
        <v>183</v>
      </c>
      <c r="C6" s="96" t="str">
        <f>+B6</f>
        <v xml:space="preserve">Lot201-ABCR-standard </v>
      </c>
      <c r="D6" s="97"/>
      <c r="E6" s="97"/>
      <c r="F6" s="97"/>
      <c r="G6" s="97"/>
      <c r="H6" s="97"/>
      <c r="I6" s="97"/>
      <c r="J6" s="97"/>
      <c r="K6" s="97"/>
      <c r="L6" s="97"/>
      <c r="M6" s="97"/>
      <c r="N6" s="97"/>
      <c r="O6" s="97"/>
      <c r="P6" s="98"/>
      <c r="Q6" s="43"/>
      <c r="R6" s="43"/>
      <c r="S6" s="43"/>
      <c r="T6" s="43"/>
    </row>
    <row r="7" spans="1:20" s="19" customFormat="1" ht="15" customHeight="1">
      <c r="A7" s="54">
        <v>20202</v>
      </c>
      <c r="B7" s="27"/>
      <c r="C7" s="105" t="s">
        <v>2</v>
      </c>
      <c r="D7" s="104">
        <v>54675.4</v>
      </c>
      <c r="E7" s="103">
        <f>D7/VLOOKUP("EUR",kursna_lista20120411!$C$2:$E$8,3,FALSE)</f>
        <v>489.48301839833914</v>
      </c>
      <c r="F7" s="102">
        <v>5</v>
      </c>
      <c r="G7" s="55" t="s">
        <v>118</v>
      </c>
      <c r="H7" s="56">
        <v>988</v>
      </c>
      <c r="I7" s="57">
        <v>5</v>
      </c>
      <c r="J7" s="56">
        <v>968</v>
      </c>
      <c r="K7" s="58" t="s">
        <v>105</v>
      </c>
      <c r="L7" s="56">
        <v>988</v>
      </c>
      <c r="M7" s="59">
        <v>41010</v>
      </c>
      <c r="N7" s="60">
        <v>988</v>
      </c>
      <c r="O7" s="58" t="s">
        <v>174</v>
      </c>
      <c r="P7" s="61" t="s">
        <v>174</v>
      </c>
    </row>
    <row r="8" spans="1:20" s="19" customFormat="1" ht="45" customHeight="1">
      <c r="A8" s="54">
        <v>20202</v>
      </c>
      <c r="B8" s="27"/>
      <c r="C8" s="105"/>
      <c r="D8" s="104"/>
      <c r="E8" s="103"/>
      <c r="F8" s="102"/>
      <c r="G8" s="55" t="s">
        <v>115</v>
      </c>
      <c r="H8" s="56">
        <v>959</v>
      </c>
      <c r="I8" s="57">
        <v>5</v>
      </c>
      <c r="J8" s="56">
        <v>0</v>
      </c>
      <c r="K8" s="58" t="s">
        <v>105</v>
      </c>
      <c r="L8" s="56">
        <v>959</v>
      </c>
      <c r="M8" s="59">
        <v>41010</v>
      </c>
      <c r="N8" s="60">
        <v>959</v>
      </c>
      <c r="O8" s="62" t="s">
        <v>179</v>
      </c>
      <c r="P8" s="63" t="s">
        <v>180</v>
      </c>
    </row>
    <row r="9" spans="1:20" s="19" customFormat="1" ht="15" customHeight="1">
      <c r="A9" s="54">
        <v>20202</v>
      </c>
      <c r="B9" s="27"/>
      <c r="C9" s="105"/>
      <c r="D9" s="104"/>
      <c r="E9" s="103"/>
      <c r="F9" s="102"/>
      <c r="G9" s="55" t="s">
        <v>112</v>
      </c>
      <c r="H9" s="56">
        <v>986</v>
      </c>
      <c r="I9" s="57">
        <v>5</v>
      </c>
      <c r="J9" s="56">
        <v>0</v>
      </c>
      <c r="K9" s="58" t="s">
        <v>105</v>
      </c>
      <c r="L9" s="56">
        <v>986</v>
      </c>
      <c r="M9" s="59">
        <v>41010</v>
      </c>
      <c r="N9" s="60">
        <v>986</v>
      </c>
      <c r="O9" s="58" t="s">
        <v>174</v>
      </c>
      <c r="P9" s="61" t="s">
        <v>174</v>
      </c>
    </row>
    <row r="10" spans="1:20" s="19" customFormat="1" ht="18" customHeight="1">
      <c r="A10" s="96" t="s">
        <v>184</v>
      </c>
      <c r="B10" s="97"/>
      <c r="C10" s="97"/>
      <c r="D10" s="97"/>
      <c r="E10" s="97"/>
      <c r="F10" s="97"/>
      <c r="G10" s="97"/>
      <c r="H10" s="97"/>
      <c r="I10" s="97"/>
      <c r="J10" s="97"/>
      <c r="K10" s="97"/>
      <c r="L10" s="97"/>
      <c r="M10" s="97"/>
      <c r="N10" s="97"/>
      <c r="O10" s="97"/>
      <c r="P10" s="98"/>
    </row>
    <row r="11" spans="1:20" s="19" customFormat="1" ht="45" customHeight="1">
      <c r="A11" s="54">
        <v>20203</v>
      </c>
      <c r="B11" s="27"/>
      <c r="C11" s="64" t="s">
        <v>3</v>
      </c>
      <c r="D11" s="65">
        <v>25820</v>
      </c>
      <c r="E11" s="60">
        <f>D11/VLOOKUP("EUR",kursna_lista20120411!$C$2:$E$8,3,FALSE)</f>
        <v>231.15425831443605</v>
      </c>
      <c r="F11" s="58">
        <v>11</v>
      </c>
      <c r="G11" s="55" t="s">
        <v>106</v>
      </c>
      <c r="H11" s="56">
        <v>519</v>
      </c>
      <c r="I11" s="57">
        <v>11</v>
      </c>
      <c r="J11" s="56">
        <v>0</v>
      </c>
      <c r="K11" s="58" t="s">
        <v>105</v>
      </c>
      <c r="L11" s="56">
        <v>519</v>
      </c>
      <c r="M11" s="59">
        <v>41010</v>
      </c>
      <c r="N11" s="60">
        <v>519</v>
      </c>
      <c r="O11" s="62" t="s">
        <v>179</v>
      </c>
      <c r="P11" s="63" t="s">
        <v>180</v>
      </c>
    </row>
    <row r="12" spans="1:20" s="19" customFormat="1" ht="18" customHeight="1">
      <c r="A12" s="54"/>
      <c r="B12" s="27" t="s">
        <v>185</v>
      </c>
      <c r="C12" s="96" t="str">
        <f>+B12</f>
        <v xml:space="preserve">Lot203-AesculapSurgicalInstruments-dard </v>
      </c>
      <c r="D12" s="97"/>
      <c r="E12" s="97"/>
      <c r="F12" s="97"/>
      <c r="G12" s="97"/>
      <c r="H12" s="97"/>
      <c r="I12" s="97"/>
      <c r="J12" s="97"/>
      <c r="K12" s="97"/>
      <c r="L12" s="97"/>
      <c r="M12" s="97"/>
      <c r="N12" s="97"/>
      <c r="O12" s="97"/>
      <c r="P12" s="98"/>
    </row>
    <row r="13" spans="1:20" s="19" customFormat="1" ht="15" customHeight="1">
      <c r="A13" s="54">
        <v>20204</v>
      </c>
      <c r="B13" s="27"/>
      <c r="C13" s="105" t="s">
        <v>4</v>
      </c>
      <c r="D13" s="104">
        <v>377908</v>
      </c>
      <c r="E13" s="103">
        <f>D13/VLOOKUP("EUR",kursna_lista20120411!$C$2:$E$8,3,FALSE)</f>
        <v>3383.2317370678502</v>
      </c>
      <c r="F13" s="102">
        <v>30</v>
      </c>
      <c r="G13" s="55" t="s">
        <v>112</v>
      </c>
      <c r="H13" s="56">
        <v>330632.88799999998</v>
      </c>
      <c r="I13" s="57">
        <v>25</v>
      </c>
      <c r="J13" s="56">
        <v>0</v>
      </c>
      <c r="K13" s="58" t="s">
        <v>102</v>
      </c>
      <c r="L13" s="56">
        <v>330632.89</v>
      </c>
      <c r="M13" s="59">
        <v>41010</v>
      </c>
      <c r="N13" s="60">
        <v>2960.0000179050553</v>
      </c>
      <c r="O13" s="58" t="s">
        <v>174</v>
      </c>
      <c r="P13" s="61" t="s">
        <v>174</v>
      </c>
    </row>
    <row r="14" spans="1:20" s="19" customFormat="1" ht="45" customHeight="1">
      <c r="A14" s="54">
        <v>20204</v>
      </c>
      <c r="B14" s="27"/>
      <c r="C14" s="105"/>
      <c r="D14" s="104"/>
      <c r="E14" s="103"/>
      <c r="F14" s="102"/>
      <c r="G14" s="55" t="s">
        <v>113</v>
      </c>
      <c r="H14" s="56">
        <v>483500</v>
      </c>
      <c r="I14" s="57">
        <v>30</v>
      </c>
      <c r="J14" s="56">
        <v>0</v>
      </c>
      <c r="K14" s="58" t="s">
        <v>102</v>
      </c>
      <c r="L14" s="56">
        <v>483500</v>
      </c>
      <c r="M14" s="59">
        <v>41010</v>
      </c>
      <c r="N14" s="60">
        <v>4328.547013750187</v>
      </c>
      <c r="O14" s="62" t="s">
        <v>179</v>
      </c>
      <c r="P14" s="63" t="s">
        <v>180</v>
      </c>
    </row>
    <row r="15" spans="1:20" s="19" customFormat="1" ht="15" customHeight="1">
      <c r="A15" s="66">
        <v>20204</v>
      </c>
      <c r="B15" s="28"/>
      <c r="C15" s="105"/>
      <c r="D15" s="104"/>
      <c r="E15" s="103"/>
      <c r="F15" s="102"/>
      <c r="G15" s="20" t="s">
        <v>280</v>
      </c>
      <c r="H15" s="21">
        <v>426098.7</v>
      </c>
      <c r="I15" s="22">
        <v>28</v>
      </c>
      <c r="J15" s="21">
        <v>0</v>
      </c>
      <c r="K15" s="23" t="s">
        <v>102</v>
      </c>
      <c r="L15" s="21">
        <v>426098.7</v>
      </c>
      <c r="M15" s="24">
        <v>41010</v>
      </c>
      <c r="N15" s="60">
        <v>3814.6603008228271</v>
      </c>
      <c r="O15" s="58"/>
      <c r="P15" s="61"/>
    </row>
    <row r="16" spans="1:20" s="19" customFormat="1" ht="18" customHeight="1">
      <c r="A16" s="66"/>
      <c r="B16" s="28" t="s">
        <v>186</v>
      </c>
      <c r="C16" s="96" t="str">
        <f>+B16</f>
        <v xml:space="preserve">Lot204-AgarScientific-standard </v>
      </c>
      <c r="D16" s="97"/>
      <c r="E16" s="97"/>
      <c r="F16" s="97"/>
      <c r="G16" s="97"/>
      <c r="H16" s="97"/>
      <c r="I16" s="97"/>
      <c r="J16" s="97"/>
      <c r="K16" s="97"/>
      <c r="L16" s="97"/>
      <c r="M16" s="97"/>
      <c r="N16" s="97"/>
      <c r="O16" s="97"/>
      <c r="P16" s="98"/>
    </row>
    <row r="17" spans="1:16" s="19" customFormat="1" ht="15" customHeight="1">
      <c r="A17" s="54">
        <v>20205</v>
      </c>
      <c r="B17" s="27"/>
      <c r="C17" s="64" t="s">
        <v>5</v>
      </c>
      <c r="D17" s="65">
        <v>30680</v>
      </c>
      <c r="E17" s="60">
        <f>D17/VLOOKUP("EUR",kursna_lista20120411!$C$2:$E$8,3,FALSE)</f>
        <v>274.66354163775748</v>
      </c>
      <c r="F17" s="58"/>
      <c r="G17" s="55" t="s">
        <v>144</v>
      </c>
      <c r="H17" s="56" t="s">
        <v>174</v>
      </c>
      <c r="I17" s="57"/>
      <c r="J17" s="56">
        <v>0</v>
      </c>
      <c r="K17" s="58" t="s">
        <v>102</v>
      </c>
      <c r="L17" s="56">
        <v>0</v>
      </c>
      <c r="M17" s="59">
        <v>41010</v>
      </c>
      <c r="N17" s="60">
        <v>0</v>
      </c>
      <c r="O17" s="58" t="s">
        <v>174</v>
      </c>
      <c r="P17" s="61" t="s">
        <v>174</v>
      </c>
    </row>
    <row r="18" spans="1:16" s="19" customFormat="1" ht="18" customHeight="1">
      <c r="A18" s="54"/>
      <c r="B18" s="27" t="s">
        <v>187</v>
      </c>
      <c r="C18" s="96" t="str">
        <f>+B18</f>
        <v xml:space="preserve">Lot205-Agrisera-standard </v>
      </c>
      <c r="D18" s="97"/>
      <c r="E18" s="97"/>
      <c r="F18" s="97"/>
      <c r="G18" s="97"/>
      <c r="H18" s="97"/>
      <c r="I18" s="97"/>
      <c r="J18" s="97"/>
      <c r="K18" s="97"/>
      <c r="L18" s="97"/>
      <c r="M18" s="97"/>
      <c r="N18" s="97"/>
      <c r="O18" s="97"/>
      <c r="P18" s="98"/>
    </row>
    <row r="19" spans="1:16" s="19" customFormat="1" ht="15" customHeight="1">
      <c r="A19" s="54">
        <v>20206</v>
      </c>
      <c r="B19" s="27"/>
      <c r="C19" s="105" t="s">
        <v>6</v>
      </c>
      <c r="D19" s="104">
        <v>202400</v>
      </c>
      <c r="E19" s="106">
        <f>D19/VLOOKUP("EUR",kursna_lista20120411!$C$2:$E$8,3,FALSE)</f>
        <v>1811.9915523951145</v>
      </c>
      <c r="F19" s="102">
        <v>4</v>
      </c>
      <c r="G19" s="55" t="s">
        <v>113</v>
      </c>
      <c r="H19" s="56">
        <v>180000</v>
      </c>
      <c r="I19" s="57">
        <v>4</v>
      </c>
      <c r="J19" s="56">
        <v>0</v>
      </c>
      <c r="K19" s="58" t="s">
        <v>102</v>
      </c>
      <c r="L19" s="56">
        <v>180000</v>
      </c>
      <c r="M19" s="59">
        <v>41010</v>
      </c>
      <c r="N19" s="60">
        <v>1611.4549379007935</v>
      </c>
      <c r="O19" s="58" t="s">
        <v>174</v>
      </c>
      <c r="P19" s="61" t="s">
        <v>174</v>
      </c>
    </row>
    <row r="20" spans="1:16" s="19" customFormat="1" ht="15" customHeight="1">
      <c r="A20" s="54">
        <v>20206</v>
      </c>
      <c r="B20" s="27"/>
      <c r="C20" s="105"/>
      <c r="D20" s="104"/>
      <c r="E20" s="106"/>
      <c r="F20" s="102"/>
      <c r="G20" s="55" t="s">
        <v>114</v>
      </c>
      <c r="H20" s="56">
        <v>164589.91</v>
      </c>
      <c r="I20" s="57">
        <v>4</v>
      </c>
      <c r="J20" s="56">
        <v>0</v>
      </c>
      <c r="K20" s="58" t="s">
        <v>102</v>
      </c>
      <c r="L20" s="56">
        <v>164589.91</v>
      </c>
      <c r="M20" s="59">
        <v>41010</v>
      </c>
      <c r="N20" s="60">
        <v>1473.4956844341511</v>
      </c>
      <c r="O20" s="58" t="s">
        <v>174</v>
      </c>
      <c r="P20" s="61" t="s">
        <v>174</v>
      </c>
    </row>
    <row r="21" spans="1:16" s="19" customFormat="1" ht="45" customHeight="1">
      <c r="A21" s="54">
        <v>20206</v>
      </c>
      <c r="B21" s="27"/>
      <c r="C21" s="105"/>
      <c r="D21" s="104"/>
      <c r="E21" s="106"/>
      <c r="F21" s="102"/>
      <c r="G21" s="55" t="s">
        <v>115</v>
      </c>
      <c r="H21" s="56">
        <v>1399</v>
      </c>
      <c r="I21" s="57">
        <v>4</v>
      </c>
      <c r="J21" s="56">
        <v>0</v>
      </c>
      <c r="K21" s="58" t="s">
        <v>105</v>
      </c>
      <c r="L21" s="56">
        <v>1399</v>
      </c>
      <c r="M21" s="59">
        <v>41010</v>
      </c>
      <c r="N21" s="60">
        <v>1399</v>
      </c>
      <c r="O21" s="16" t="s">
        <v>179</v>
      </c>
      <c r="P21" s="41" t="s">
        <v>180</v>
      </c>
    </row>
    <row r="22" spans="1:16" s="19" customFormat="1" ht="18" customHeight="1">
      <c r="A22" s="54"/>
      <c r="B22" s="27" t="s">
        <v>188</v>
      </c>
      <c r="C22" s="96" t="str">
        <f>+B22</f>
        <v xml:space="preserve">Lot206-Alpco-standard </v>
      </c>
      <c r="D22" s="97"/>
      <c r="E22" s="97"/>
      <c r="F22" s="97"/>
      <c r="G22" s="97"/>
      <c r="H22" s="97"/>
      <c r="I22" s="97"/>
      <c r="J22" s="97"/>
      <c r="K22" s="97"/>
      <c r="L22" s="97"/>
      <c r="M22" s="97"/>
      <c r="N22" s="97"/>
      <c r="O22" s="97"/>
      <c r="P22" s="98"/>
    </row>
    <row r="23" spans="1:16" s="19" customFormat="1" ht="45" customHeight="1">
      <c r="A23" s="54">
        <v>20207</v>
      </c>
      <c r="B23" s="27"/>
      <c r="C23" s="64" t="s">
        <v>7</v>
      </c>
      <c r="D23" s="65">
        <v>394160</v>
      </c>
      <c r="E23" s="60">
        <f>D23/VLOOKUP("EUR",kursna_lista20120411!$C$2:$E$8,3,FALSE)</f>
        <v>3528.7282129054265</v>
      </c>
      <c r="F23" s="58">
        <v>4</v>
      </c>
      <c r="G23" s="55" t="s">
        <v>116</v>
      </c>
      <c r="H23" s="56">
        <v>3538</v>
      </c>
      <c r="I23" s="57">
        <v>4</v>
      </c>
      <c r="J23" s="56">
        <v>0</v>
      </c>
      <c r="K23" s="58" t="s">
        <v>105</v>
      </c>
      <c r="L23" s="56">
        <v>3538</v>
      </c>
      <c r="M23" s="59">
        <v>41010</v>
      </c>
      <c r="N23" s="60">
        <v>3538</v>
      </c>
      <c r="O23" s="16" t="s">
        <v>179</v>
      </c>
      <c r="P23" s="41" t="s">
        <v>180</v>
      </c>
    </row>
    <row r="24" spans="1:16" s="19" customFormat="1" ht="18" customHeight="1">
      <c r="A24" s="54"/>
      <c r="B24" s="27" t="s">
        <v>189</v>
      </c>
      <c r="C24" s="96" t="str">
        <f>+B24</f>
        <v xml:space="preserve">Lot207-Berghof-standard </v>
      </c>
      <c r="D24" s="97"/>
      <c r="E24" s="97"/>
      <c r="F24" s="97"/>
      <c r="G24" s="97"/>
      <c r="H24" s="97"/>
      <c r="I24" s="97"/>
      <c r="J24" s="97"/>
      <c r="K24" s="97"/>
      <c r="L24" s="97"/>
      <c r="M24" s="97"/>
      <c r="N24" s="97"/>
      <c r="O24" s="97"/>
      <c r="P24" s="98"/>
    </row>
    <row r="25" spans="1:16" s="19" customFormat="1" ht="75" customHeight="1">
      <c r="A25" s="54">
        <v>20208</v>
      </c>
      <c r="B25" s="27"/>
      <c r="C25" s="64" t="s">
        <v>8</v>
      </c>
      <c r="D25" s="65">
        <v>1662701.12</v>
      </c>
      <c r="E25" s="60">
        <f>D25/VLOOKUP("EUR",kursna_lista20120411!$C$2:$E$8,3,FALSE)</f>
        <v>14885.377389317666</v>
      </c>
      <c r="F25" s="58">
        <v>62</v>
      </c>
      <c r="G25" s="55" t="s">
        <v>107</v>
      </c>
      <c r="H25" s="56">
        <v>402140.4</v>
      </c>
      <c r="I25" s="57">
        <v>1</v>
      </c>
      <c r="J25" s="56">
        <v>0</v>
      </c>
      <c r="K25" s="58" t="s">
        <v>102</v>
      </c>
      <c r="L25" s="56">
        <v>402140.4</v>
      </c>
      <c r="M25" s="59">
        <v>41010</v>
      </c>
      <c r="N25" s="60">
        <v>3600.1729628300018</v>
      </c>
      <c r="O25" s="62" t="s">
        <v>181</v>
      </c>
      <c r="P25" s="63" t="s">
        <v>180</v>
      </c>
    </row>
    <row r="26" spans="1:16" s="19" customFormat="1" ht="18" customHeight="1">
      <c r="A26" s="54"/>
      <c r="B26" s="27" t="s">
        <v>190</v>
      </c>
      <c r="C26" s="96" t="str">
        <f>+B26</f>
        <v xml:space="preserve">Lot208-Biohemijskireagensizaoblasticine,veterine,stomatologijeIfarmacije </v>
      </c>
      <c r="D26" s="97"/>
      <c r="E26" s="97"/>
      <c r="F26" s="97"/>
      <c r="G26" s="97"/>
      <c r="H26" s="97"/>
      <c r="I26" s="97"/>
      <c r="J26" s="97"/>
      <c r="K26" s="97"/>
      <c r="L26" s="97"/>
      <c r="M26" s="97"/>
      <c r="N26" s="97"/>
      <c r="O26" s="97"/>
      <c r="P26" s="98"/>
    </row>
    <row r="27" spans="1:16" s="19" customFormat="1" ht="45" customHeight="1">
      <c r="A27" s="54">
        <v>20209</v>
      </c>
      <c r="B27" s="27"/>
      <c r="C27" s="64" t="s">
        <v>9</v>
      </c>
      <c r="D27" s="65">
        <v>184898.00000000003</v>
      </c>
      <c r="E27" s="60">
        <f>D27/VLOOKUP("EUR",kursna_lista20120411!$C$2:$E$8,3,FALSE)</f>
        <v>1655.3044172665609</v>
      </c>
      <c r="F27" s="58">
        <v>17</v>
      </c>
      <c r="G27" s="55" t="s">
        <v>115</v>
      </c>
      <c r="H27" s="56">
        <v>1084</v>
      </c>
      <c r="I27" s="57">
        <v>17</v>
      </c>
      <c r="J27" s="56">
        <v>0</v>
      </c>
      <c r="K27" s="58" t="s">
        <v>105</v>
      </c>
      <c r="L27" s="56">
        <v>1084</v>
      </c>
      <c r="M27" s="59">
        <v>41010</v>
      </c>
      <c r="N27" s="60">
        <v>1084</v>
      </c>
      <c r="O27" s="16" t="s">
        <v>179</v>
      </c>
      <c r="P27" s="41" t="s">
        <v>180</v>
      </c>
    </row>
    <row r="28" spans="1:16" s="19" customFormat="1" ht="18" customHeight="1">
      <c r="A28" s="54"/>
      <c r="B28" s="27" t="s">
        <v>191</v>
      </c>
      <c r="C28" s="96" t="str">
        <f>+B28</f>
        <v xml:space="preserve">Lot209-Biolab-standard </v>
      </c>
      <c r="D28" s="97"/>
      <c r="E28" s="97"/>
      <c r="F28" s="97"/>
      <c r="G28" s="97"/>
      <c r="H28" s="97"/>
      <c r="I28" s="97"/>
      <c r="J28" s="97"/>
      <c r="K28" s="97"/>
      <c r="L28" s="97"/>
      <c r="M28" s="97"/>
      <c r="N28" s="97"/>
      <c r="O28" s="97"/>
      <c r="P28" s="98"/>
    </row>
    <row r="29" spans="1:16" s="19" customFormat="1" ht="45" customHeight="1">
      <c r="A29" s="54">
        <v>20210</v>
      </c>
      <c r="B29" s="27"/>
      <c r="C29" s="64" t="s">
        <v>10</v>
      </c>
      <c r="D29" s="65">
        <v>3391056.31</v>
      </c>
      <c r="E29" s="60">
        <f>D29/VLOOKUP("EUR",kursna_lista20120411!$C$2:$E$8,3,FALSE)</f>
        <v>30358.524641384134</v>
      </c>
      <c r="F29" s="58">
        <v>10</v>
      </c>
      <c r="G29" s="55" t="s">
        <v>108</v>
      </c>
      <c r="H29" s="56">
        <v>41494</v>
      </c>
      <c r="I29" s="57">
        <v>10</v>
      </c>
      <c r="J29" s="56">
        <v>0</v>
      </c>
      <c r="K29" s="58" t="s">
        <v>102</v>
      </c>
      <c r="L29" s="56">
        <v>41494</v>
      </c>
      <c r="M29" s="59">
        <v>41010</v>
      </c>
      <c r="N29" s="60">
        <v>371.47617329586404</v>
      </c>
      <c r="O29" s="16" t="s">
        <v>179</v>
      </c>
      <c r="P29" s="41" t="s">
        <v>180</v>
      </c>
    </row>
    <row r="30" spans="1:16" s="19" customFormat="1" ht="18" customHeight="1">
      <c r="A30" s="54"/>
      <c r="B30" s="27" t="s">
        <v>192</v>
      </c>
      <c r="C30" s="96" t="str">
        <f>+B30</f>
        <v xml:space="preserve">Lot210-Biooptica-standard </v>
      </c>
      <c r="D30" s="97"/>
      <c r="E30" s="97"/>
      <c r="F30" s="97"/>
      <c r="G30" s="97"/>
      <c r="H30" s="97"/>
      <c r="I30" s="97"/>
      <c r="J30" s="97"/>
      <c r="K30" s="97"/>
      <c r="L30" s="97"/>
      <c r="M30" s="97"/>
      <c r="N30" s="97"/>
      <c r="O30" s="97"/>
      <c r="P30" s="98"/>
    </row>
    <row r="31" spans="1:16" s="19" customFormat="1" ht="15" customHeight="1">
      <c r="A31" s="54">
        <v>20211</v>
      </c>
      <c r="B31" s="27"/>
      <c r="C31" s="64" t="s">
        <v>11</v>
      </c>
      <c r="D31" s="65">
        <v>3575954.31</v>
      </c>
      <c r="E31" s="60">
        <f>D31/VLOOKUP("EUR",kursna_lista20120411!$C$2:$E$8,3,FALSE)</f>
        <v>32013.829058650696</v>
      </c>
      <c r="F31" s="58"/>
      <c r="G31" s="67" t="s">
        <v>174</v>
      </c>
      <c r="H31" s="56">
        <v>0</v>
      </c>
      <c r="I31" s="57">
        <v>0</v>
      </c>
      <c r="J31" s="56">
        <v>0</v>
      </c>
      <c r="K31" s="58" t="s">
        <v>102</v>
      </c>
      <c r="L31" s="56">
        <v>0</v>
      </c>
      <c r="M31" s="59">
        <v>41010</v>
      </c>
      <c r="N31" s="60">
        <v>0</v>
      </c>
      <c r="O31" s="58" t="s">
        <v>174</v>
      </c>
      <c r="P31" s="61" t="s">
        <v>174</v>
      </c>
    </row>
    <row r="32" spans="1:16" s="19" customFormat="1" ht="18" customHeight="1">
      <c r="A32" s="54"/>
      <c r="B32" s="27" t="s">
        <v>193</v>
      </c>
      <c r="C32" s="96" t="str">
        <f>+B32</f>
        <v xml:space="preserve">Lot211-Brand-standard </v>
      </c>
      <c r="D32" s="97"/>
      <c r="E32" s="97"/>
      <c r="F32" s="97"/>
      <c r="G32" s="97"/>
      <c r="H32" s="97"/>
      <c r="I32" s="97"/>
      <c r="J32" s="97"/>
      <c r="K32" s="97"/>
      <c r="L32" s="97"/>
      <c r="M32" s="97"/>
      <c r="N32" s="97"/>
      <c r="O32" s="97"/>
      <c r="P32" s="98"/>
    </row>
    <row r="33" spans="1:16" s="19" customFormat="1" ht="15" customHeight="1">
      <c r="A33" s="54">
        <v>20212</v>
      </c>
      <c r="B33" s="27"/>
      <c r="C33" s="64" t="s">
        <v>12</v>
      </c>
      <c r="D33" s="65">
        <v>167216</v>
      </c>
      <c r="E33" s="60">
        <f>D33/VLOOKUP("EUR",kursna_lista20120411!$C$2:$E$8,3,FALSE)</f>
        <v>1497.0058272001061</v>
      </c>
      <c r="F33" s="58"/>
      <c r="G33" s="67" t="s">
        <v>174</v>
      </c>
      <c r="H33" s="56">
        <v>0</v>
      </c>
      <c r="I33" s="57">
        <v>0</v>
      </c>
      <c r="J33" s="56">
        <v>0</v>
      </c>
      <c r="K33" s="58" t="s">
        <v>102</v>
      </c>
      <c r="L33" s="56">
        <v>0</v>
      </c>
      <c r="M33" s="59">
        <v>41010</v>
      </c>
      <c r="N33" s="60">
        <v>0</v>
      </c>
      <c r="O33" s="58" t="s">
        <v>174</v>
      </c>
      <c r="P33" s="61" t="s">
        <v>174</v>
      </c>
    </row>
    <row r="34" spans="1:16" s="19" customFormat="1" ht="18" customHeight="1">
      <c r="A34" s="54"/>
      <c r="B34" s="27" t="s">
        <v>194</v>
      </c>
      <c r="C34" s="96" t="str">
        <f>+B34</f>
        <v xml:space="preserve">Lot212-Buehler </v>
      </c>
      <c r="D34" s="97"/>
      <c r="E34" s="97"/>
      <c r="F34" s="97"/>
      <c r="G34" s="97"/>
      <c r="H34" s="97"/>
      <c r="I34" s="97"/>
      <c r="J34" s="97"/>
      <c r="K34" s="97"/>
      <c r="L34" s="97"/>
      <c r="M34" s="97"/>
      <c r="N34" s="97"/>
      <c r="O34" s="97"/>
      <c r="P34" s="98"/>
    </row>
    <row r="35" spans="1:16" s="19" customFormat="1" ht="45" customHeight="1">
      <c r="A35" s="54">
        <v>20213</v>
      </c>
      <c r="B35" s="27"/>
      <c r="C35" s="105" t="s">
        <v>13</v>
      </c>
      <c r="D35" s="104">
        <v>164936.64000000001</v>
      </c>
      <c r="E35" s="103">
        <f>D35/VLOOKUP("EUR",kursna_lista20120411!$C$2:$E$8,3,FALSE)</f>
        <v>1476.5997942709198</v>
      </c>
      <c r="F35" s="102">
        <v>16</v>
      </c>
      <c r="G35" s="55" t="s">
        <v>110</v>
      </c>
      <c r="H35" s="56">
        <v>2995.55</v>
      </c>
      <c r="I35" s="57">
        <v>16</v>
      </c>
      <c r="J35" s="56" t="s">
        <v>174</v>
      </c>
      <c r="K35" s="58" t="s">
        <v>105</v>
      </c>
      <c r="L35" s="56">
        <v>2995.55</v>
      </c>
      <c r="M35" s="59">
        <v>41010</v>
      </c>
      <c r="N35" s="60">
        <v>2995.55</v>
      </c>
      <c r="O35" s="16" t="s">
        <v>179</v>
      </c>
      <c r="P35" s="41" t="s">
        <v>180</v>
      </c>
    </row>
    <row r="36" spans="1:16" s="19" customFormat="1" ht="15" customHeight="1">
      <c r="A36" s="54">
        <v>20213</v>
      </c>
      <c r="B36" s="27"/>
      <c r="C36" s="105"/>
      <c r="D36" s="104"/>
      <c r="E36" s="103"/>
      <c r="F36" s="102"/>
      <c r="G36" s="55" t="s">
        <v>115</v>
      </c>
      <c r="H36" s="56">
        <v>6313</v>
      </c>
      <c r="I36" s="57">
        <v>16</v>
      </c>
      <c r="J36" s="56" t="s">
        <v>174</v>
      </c>
      <c r="K36" s="58" t="s">
        <v>105</v>
      </c>
      <c r="L36" s="56">
        <v>6313</v>
      </c>
      <c r="M36" s="59">
        <v>41010</v>
      </c>
      <c r="N36" s="60">
        <v>6313</v>
      </c>
      <c r="O36" s="58" t="s">
        <v>174</v>
      </c>
      <c r="P36" s="61" t="s">
        <v>174</v>
      </c>
    </row>
    <row r="37" spans="1:16" s="19" customFormat="1" ht="18" customHeight="1">
      <c r="A37" s="54"/>
      <c r="B37" s="27" t="s">
        <v>195</v>
      </c>
      <c r="C37" s="96" t="str">
        <f>+B37</f>
        <v xml:space="preserve">Lot213-Capp-standard </v>
      </c>
      <c r="D37" s="97"/>
      <c r="E37" s="97"/>
      <c r="F37" s="97"/>
      <c r="G37" s="97"/>
      <c r="H37" s="97"/>
      <c r="I37" s="97"/>
      <c r="J37" s="97"/>
      <c r="K37" s="97"/>
      <c r="L37" s="97"/>
      <c r="M37" s="97"/>
      <c r="N37" s="97"/>
      <c r="O37" s="97"/>
      <c r="P37" s="98"/>
    </row>
    <row r="38" spans="1:16" s="19" customFormat="1" ht="75" customHeight="1">
      <c r="A38" s="54">
        <v>20214</v>
      </c>
      <c r="B38" s="27"/>
      <c r="C38" s="64" t="s">
        <v>14</v>
      </c>
      <c r="D38" s="65">
        <v>769843.37000000011</v>
      </c>
      <c r="E38" s="60">
        <f>D38/VLOOKUP("EUR",kursna_lista20120411!$C$2:$E$8,3,FALSE)</f>
        <v>6892.0438888704875</v>
      </c>
      <c r="F38" s="58">
        <v>329</v>
      </c>
      <c r="G38" s="55" t="s">
        <v>117</v>
      </c>
      <c r="H38" s="56">
        <v>761498</v>
      </c>
      <c r="I38" s="57">
        <v>314</v>
      </c>
      <c r="J38" s="56" t="s">
        <v>174</v>
      </c>
      <c r="K38" s="58" t="s">
        <v>102</v>
      </c>
      <c r="L38" s="56">
        <v>761498</v>
      </c>
      <c r="M38" s="59">
        <v>41010</v>
      </c>
      <c r="N38" s="60">
        <v>6817.33173500877</v>
      </c>
      <c r="O38" s="62" t="s">
        <v>181</v>
      </c>
      <c r="P38" s="63" t="s">
        <v>180</v>
      </c>
    </row>
    <row r="39" spans="1:16" s="19" customFormat="1" ht="18" customHeight="1">
      <c r="A39" s="54"/>
      <c r="B39" s="27" t="s">
        <v>196</v>
      </c>
      <c r="C39" s="96" t="str">
        <f>+B39</f>
        <v xml:space="preserve">Lot214-Centrohem-standard </v>
      </c>
      <c r="D39" s="97"/>
      <c r="E39" s="97"/>
      <c r="F39" s="97"/>
      <c r="G39" s="97"/>
      <c r="H39" s="97"/>
      <c r="I39" s="97"/>
      <c r="J39" s="97"/>
      <c r="K39" s="97"/>
      <c r="L39" s="97"/>
      <c r="M39" s="97"/>
      <c r="N39" s="97"/>
      <c r="O39" s="97"/>
      <c r="P39" s="98"/>
    </row>
    <row r="40" spans="1:16" s="19" customFormat="1" ht="45" customHeight="1">
      <c r="A40" s="54">
        <v>20215</v>
      </c>
      <c r="B40" s="27"/>
      <c r="C40" s="105" t="s">
        <v>15</v>
      </c>
      <c r="D40" s="104">
        <v>2648121.9499999997</v>
      </c>
      <c r="E40" s="103">
        <f>D40/VLOOKUP("EUR",kursna_lista20120411!$C$2:$E$8,3,FALSE)</f>
        <v>23707.384402727654</v>
      </c>
      <c r="F40" s="102">
        <v>95</v>
      </c>
      <c r="G40" s="55" t="s">
        <v>118</v>
      </c>
      <c r="H40" s="56">
        <v>28465.119999999999</v>
      </c>
      <c r="I40" s="57">
        <v>95</v>
      </c>
      <c r="J40" s="56">
        <v>27326.52</v>
      </c>
      <c r="K40" s="58" t="s">
        <v>105</v>
      </c>
      <c r="L40" s="56">
        <v>28465.119999999999</v>
      </c>
      <c r="M40" s="59">
        <v>41010</v>
      </c>
      <c r="N40" s="60">
        <v>28465.119999999999</v>
      </c>
      <c r="O40" s="16" t="s">
        <v>179</v>
      </c>
      <c r="P40" s="41" t="s">
        <v>180</v>
      </c>
    </row>
    <row r="41" spans="1:16" s="19" customFormat="1" ht="15" customHeight="1">
      <c r="A41" s="54">
        <v>20215</v>
      </c>
      <c r="B41" s="27"/>
      <c r="C41" s="105"/>
      <c r="D41" s="104"/>
      <c r="E41" s="103"/>
      <c r="F41" s="102"/>
      <c r="G41" s="55" t="s">
        <v>119</v>
      </c>
      <c r="H41" s="56">
        <v>3684589</v>
      </c>
      <c r="I41" s="57">
        <v>95</v>
      </c>
      <c r="J41" s="56" t="s">
        <v>174</v>
      </c>
      <c r="K41" s="58" t="s">
        <v>102</v>
      </c>
      <c r="L41" s="56">
        <v>3684589</v>
      </c>
      <c r="M41" s="59">
        <v>41010</v>
      </c>
      <c r="N41" s="60">
        <v>32986.384101027485</v>
      </c>
      <c r="O41" s="58" t="s">
        <v>174</v>
      </c>
      <c r="P41" s="61" t="s">
        <v>174</v>
      </c>
    </row>
    <row r="42" spans="1:16" s="19" customFormat="1" ht="18" customHeight="1">
      <c r="A42" s="54"/>
      <c r="B42" s="27" t="s">
        <v>197</v>
      </c>
      <c r="C42" s="96" t="str">
        <f>+B42</f>
        <v xml:space="preserve">Lot215-ColeParmer-standard </v>
      </c>
      <c r="D42" s="97"/>
      <c r="E42" s="97"/>
      <c r="F42" s="97"/>
      <c r="G42" s="97"/>
      <c r="H42" s="97"/>
      <c r="I42" s="97"/>
      <c r="J42" s="97"/>
      <c r="K42" s="97"/>
      <c r="L42" s="97"/>
      <c r="M42" s="97"/>
      <c r="N42" s="97"/>
      <c r="O42" s="97"/>
      <c r="P42" s="98"/>
    </row>
    <row r="43" spans="1:16" s="19" customFormat="1" ht="15" customHeight="1">
      <c r="A43" s="54">
        <v>20216</v>
      </c>
      <c r="B43" s="27"/>
      <c r="C43" s="64" t="s">
        <v>16</v>
      </c>
      <c r="D43" s="65">
        <v>508695.69300000003</v>
      </c>
      <c r="E43" s="60">
        <f>D43/VLOOKUP("EUR",kursna_lista20120411!$C$2:$E$8,3,FALSE)</f>
        <v>4554.1121465206452</v>
      </c>
      <c r="F43" s="58"/>
      <c r="G43" s="67" t="s">
        <v>174</v>
      </c>
      <c r="H43" s="56">
        <v>0</v>
      </c>
      <c r="I43" s="57">
        <v>0</v>
      </c>
      <c r="J43" s="56">
        <v>0</v>
      </c>
      <c r="K43" s="58" t="s">
        <v>102</v>
      </c>
      <c r="L43" s="56">
        <v>0</v>
      </c>
      <c r="M43" s="59">
        <v>41010</v>
      </c>
      <c r="N43" s="60">
        <v>0</v>
      </c>
      <c r="O43" s="58" t="s">
        <v>174</v>
      </c>
      <c r="P43" s="61" t="s">
        <v>174</v>
      </c>
    </row>
    <row r="44" spans="1:16" s="19" customFormat="1" ht="18" customHeight="1">
      <c r="A44" s="54"/>
      <c r="B44" s="27" t="s">
        <v>198</v>
      </c>
      <c r="C44" s="96" t="str">
        <f>+B44</f>
        <v xml:space="preserve">Lot216-Deltalab-standard </v>
      </c>
      <c r="D44" s="97"/>
      <c r="E44" s="97"/>
      <c r="F44" s="97"/>
      <c r="G44" s="97"/>
      <c r="H44" s="97"/>
      <c r="I44" s="97"/>
      <c r="J44" s="97"/>
      <c r="K44" s="97"/>
      <c r="L44" s="97"/>
      <c r="M44" s="97"/>
      <c r="N44" s="97"/>
      <c r="O44" s="97"/>
      <c r="P44" s="98"/>
    </row>
    <row r="45" spans="1:16" s="19" customFormat="1" ht="45" customHeight="1">
      <c r="A45" s="54">
        <v>20217</v>
      </c>
      <c r="B45" s="27"/>
      <c r="C45" s="64" t="s">
        <v>17</v>
      </c>
      <c r="D45" s="65">
        <v>10862.7</v>
      </c>
      <c r="E45" s="60">
        <f>D45/VLOOKUP("EUR",kursna_lista20120411!$C$2:$E$8,3,FALSE)</f>
        <v>97.248619744083058</v>
      </c>
      <c r="F45" s="58">
        <v>8</v>
      </c>
      <c r="G45" s="55" t="s">
        <v>109</v>
      </c>
      <c r="H45" s="56">
        <v>312.5</v>
      </c>
      <c r="I45" s="57">
        <v>8</v>
      </c>
      <c r="J45" s="56" t="s">
        <v>174</v>
      </c>
      <c r="K45" s="58" t="s">
        <v>105</v>
      </c>
      <c r="L45" s="56">
        <v>312.5</v>
      </c>
      <c r="M45" s="59">
        <v>41010</v>
      </c>
      <c r="N45" s="60">
        <v>312.5</v>
      </c>
      <c r="O45" s="16" t="s">
        <v>179</v>
      </c>
      <c r="P45" s="41" t="s">
        <v>180</v>
      </c>
    </row>
    <row r="46" spans="1:16" s="19" customFormat="1" ht="18" customHeight="1">
      <c r="A46" s="54"/>
      <c r="B46" s="27" t="s">
        <v>199</v>
      </c>
      <c r="C46" s="96" t="str">
        <f>+B46</f>
        <v xml:space="preserve">Lot217-Deutch&amp;Neumann-standard </v>
      </c>
      <c r="D46" s="97"/>
      <c r="E46" s="97"/>
      <c r="F46" s="97"/>
      <c r="G46" s="97"/>
      <c r="H46" s="97"/>
      <c r="I46" s="97"/>
      <c r="J46" s="97"/>
      <c r="K46" s="97"/>
      <c r="L46" s="97"/>
      <c r="M46" s="97"/>
      <c r="N46" s="97"/>
      <c r="O46" s="97"/>
      <c r="P46" s="98"/>
    </row>
    <row r="47" spans="1:16" s="19" customFormat="1" ht="30" customHeight="1">
      <c r="A47" s="54">
        <v>20218</v>
      </c>
      <c r="B47" s="27"/>
      <c r="C47" s="64" t="s">
        <v>18</v>
      </c>
      <c r="D47" s="65">
        <v>1659251</v>
      </c>
      <c r="E47" s="60">
        <f>D47/VLOOKUP("EUR",kursna_lista20120411!$C$2:$E$8,3,FALSE)</f>
        <v>14854.490095371275</v>
      </c>
      <c r="F47" s="58"/>
      <c r="G47" s="67" t="s">
        <v>174</v>
      </c>
      <c r="H47" s="56">
        <v>0</v>
      </c>
      <c r="I47" s="57">
        <v>0</v>
      </c>
      <c r="J47" s="56">
        <v>0</v>
      </c>
      <c r="K47" s="58" t="s">
        <v>102</v>
      </c>
      <c r="L47" s="56">
        <v>0</v>
      </c>
      <c r="M47" s="59">
        <v>41010</v>
      </c>
      <c r="N47" s="60">
        <v>0</v>
      </c>
      <c r="O47" s="58" t="s">
        <v>174</v>
      </c>
      <c r="P47" s="61" t="s">
        <v>174</v>
      </c>
    </row>
    <row r="48" spans="1:16" s="19" customFormat="1" ht="18" customHeight="1">
      <c r="A48" s="54"/>
      <c r="B48" s="27" t="s">
        <v>200</v>
      </c>
      <c r="C48" s="96" t="str">
        <f>+B48</f>
        <v xml:space="preserve">Lot218-Dobrazaoblastpoljoprivredeocarstva </v>
      </c>
      <c r="D48" s="97"/>
      <c r="E48" s="97"/>
      <c r="F48" s="97"/>
      <c r="G48" s="97"/>
      <c r="H48" s="97"/>
      <c r="I48" s="97"/>
      <c r="J48" s="97"/>
      <c r="K48" s="97"/>
      <c r="L48" s="97"/>
      <c r="M48" s="97"/>
      <c r="N48" s="97"/>
      <c r="O48" s="97"/>
      <c r="P48" s="98"/>
    </row>
    <row r="49" spans="1:16" s="19" customFormat="1" ht="45" customHeight="1">
      <c r="A49" s="54">
        <v>20219</v>
      </c>
      <c r="B49" s="27"/>
      <c r="C49" s="64" t="s">
        <v>19</v>
      </c>
      <c r="D49" s="65">
        <v>445828</v>
      </c>
      <c r="E49" s="60">
        <f>D49/VLOOKUP("EUR",kursna_lista20120411!$C$2:$E$8,3,FALSE)</f>
        <v>3991.2874003024162</v>
      </c>
      <c r="F49" s="58">
        <v>11</v>
      </c>
      <c r="G49" s="55" t="s">
        <v>109</v>
      </c>
      <c r="H49" s="56">
        <v>3883</v>
      </c>
      <c r="I49" s="57">
        <v>11</v>
      </c>
      <c r="J49" s="56" t="s">
        <v>174</v>
      </c>
      <c r="K49" s="58" t="s">
        <v>105</v>
      </c>
      <c r="L49" s="56">
        <v>3883</v>
      </c>
      <c r="M49" s="59">
        <v>41010</v>
      </c>
      <c r="N49" s="60">
        <v>3883</v>
      </c>
      <c r="O49" s="16" t="s">
        <v>179</v>
      </c>
      <c r="P49" s="41" t="s">
        <v>180</v>
      </c>
    </row>
    <row r="50" spans="1:16" s="19" customFormat="1" ht="18" customHeight="1">
      <c r="A50" s="54"/>
      <c r="B50" s="27" t="s">
        <v>201</v>
      </c>
      <c r="C50" s="96" t="str">
        <f>+B50</f>
        <v xml:space="preserve">Lot219-Draeager </v>
      </c>
      <c r="D50" s="97"/>
      <c r="E50" s="97"/>
      <c r="F50" s="97"/>
      <c r="G50" s="97"/>
      <c r="H50" s="97"/>
      <c r="I50" s="97"/>
      <c r="J50" s="97"/>
      <c r="K50" s="97"/>
      <c r="L50" s="97"/>
      <c r="M50" s="97"/>
      <c r="N50" s="97"/>
      <c r="O50" s="97"/>
      <c r="P50" s="98"/>
    </row>
    <row r="51" spans="1:16" s="19" customFormat="1" ht="15" customHeight="1">
      <c r="A51" s="54">
        <v>20220</v>
      </c>
      <c r="B51" s="27"/>
      <c r="C51" s="105" t="s">
        <v>20</v>
      </c>
      <c r="D51" s="104">
        <v>286223.60000000003</v>
      </c>
      <c r="E51" s="103">
        <f>D51/VLOOKUP("EUR",kursna_lista20120411!$C$2:$E$8,3,FALSE)</f>
        <v>2562.4246309096757</v>
      </c>
      <c r="F51" s="102">
        <v>47</v>
      </c>
      <c r="G51" s="55" t="s">
        <v>112</v>
      </c>
      <c r="H51" s="56">
        <v>4205</v>
      </c>
      <c r="I51" s="57">
        <v>47</v>
      </c>
      <c r="J51" s="56" t="s">
        <v>174</v>
      </c>
      <c r="K51" s="58" t="s">
        <v>105</v>
      </c>
      <c r="L51" s="56">
        <v>4205</v>
      </c>
      <c r="M51" s="59">
        <v>41010</v>
      </c>
      <c r="N51" s="60">
        <v>4205</v>
      </c>
      <c r="O51" s="58"/>
      <c r="P51" s="61"/>
    </row>
    <row r="52" spans="1:16" s="19" customFormat="1" ht="45" customHeight="1">
      <c r="A52" s="54">
        <v>20220</v>
      </c>
      <c r="B52" s="27"/>
      <c r="C52" s="105"/>
      <c r="D52" s="104"/>
      <c r="E52" s="103"/>
      <c r="F52" s="102"/>
      <c r="G52" s="55" t="s">
        <v>115</v>
      </c>
      <c r="H52" s="56">
        <v>3017.47</v>
      </c>
      <c r="I52" s="57">
        <v>47</v>
      </c>
      <c r="J52" s="56" t="s">
        <v>174</v>
      </c>
      <c r="K52" s="58" t="s">
        <v>105</v>
      </c>
      <c r="L52" s="56">
        <v>3017.47</v>
      </c>
      <c r="M52" s="59">
        <v>41010</v>
      </c>
      <c r="N52" s="60">
        <v>3017.47</v>
      </c>
      <c r="O52" s="16" t="s">
        <v>179</v>
      </c>
      <c r="P52" s="41" t="s">
        <v>180</v>
      </c>
    </row>
    <row r="53" spans="1:16" s="19" customFormat="1" ht="18" customHeight="1">
      <c r="A53" s="54"/>
      <c r="B53" s="27" t="s">
        <v>202</v>
      </c>
      <c r="C53" s="96" t="str">
        <f>+B53</f>
        <v xml:space="preserve">Lot220-Duchefa-standard </v>
      </c>
      <c r="D53" s="97"/>
      <c r="E53" s="97"/>
      <c r="F53" s="97"/>
      <c r="G53" s="97"/>
      <c r="H53" s="97"/>
      <c r="I53" s="97"/>
      <c r="J53" s="97"/>
      <c r="K53" s="97"/>
      <c r="L53" s="97"/>
      <c r="M53" s="97"/>
      <c r="N53" s="97"/>
      <c r="O53" s="97"/>
      <c r="P53" s="98"/>
    </row>
    <row r="54" spans="1:16" s="19" customFormat="1" ht="45" customHeight="1">
      <c r="A54" s="54">
        <v>20221</v>
      </c>
      <c r="B54" s="27"/>
      <c r="C54" s="105" t="s">
        <v>21</v>
      </c>
      <c r="D54" s="104">
        <v>196036.5</v>
      </c>
      <c r="E54" s="103">
        <f>D54/VLOOKUP("EUR",kursna_lista20120411!$C$2:$E$8,3,FALSE)</f>
        <v>1755.0221440766049</v>
      </c>
      <c r="F54" s="102">
        <v>18</v>
      </c>
      <c r="G54" s="55" t="s">
        <v>109</v>
      </c>
      <c r="H54" s="56">
        <v>1362.1</v>
      </c>
      <c r="I54" s="57">
        <v>18</v>
      </c>
      <c r="J54" s="56" t="s">
        <v>174</v>
      </c>
      <c r="K54" s="58" t="s">
        <v>105</v>
      </c>
      <c r="L54" s="56">
        <v>1362.1</v>
      </c>
      <c r="M54" s="59">
        <v>41010</v>
      </c>
      <c r="N54" s="60">
        <v>1362.1</v>
      </c>
      <c r="O54" s="16" t="s">
        <v>179</v>
      </c>
      <c r="P54" s="41" t="s">
        <v>180</v>
      </c>
    </row>
    <row r="55" spans="1:16" s="19" customFormat="1" ht="15" customHeight="1">
      <c r="A55" s="54">
        <v>20221</v>
      </c>
      <c r="B55" s="27"/>
      <c r="C55" s="105"/>
      <c r="D55" s="104"/>
      <c r="E55" s="103"/>
      <c r="F55" s="102"/>
      <c r="G55" s="55" t="s">
        <v>115</v>
      </c>
      <c r="H55" s="56">
        <v>2611.02</v>
      </c>
      <c r="I55" s="57">
        <v>18</v>
      </c>
      <c r="J55" s="56" t="s">
        <v>174</v>
      </c>
      <c r="K55" s="58" t="s">
        <v>105</v>
      </c>
      <c r="L55" s="56">
        <v>2611.02</v>
      </c>
      <c r="M55" s="59">
        <v>41010</v>
      </c>
      <c r="N55" s="60">
        <v>2611.02</v>
      </c>
      <c r="O55" s="58"/>
      <c r="P55" s="61"/>
    </row>
    <row r="56" spans="1:16" s="19" customFormat="1" ht="15" customHeight="1">
      <c r="A56" s="54">
        <v>20221</v>
      </c>
      <c r="B56" s="27"/>
      <c r="C56" s="105"/>
      <c r="D56" s="104"/>
      <c r="E56" s="103"/>
      <c r="F56" s="102"/>
      <c r="G56" s="55" t="s">
        <v>120</v>
      </c>
      <c r="H56" s="56">
        <v>114299.2</v>
      </c>
      <c r="I56" s="57">
        <v>15</v>
      </c>
      <c r="J56" s="56" t="s">
        <v>174</v>
      </c>
      <c r="K56" s="58" t="s">
        <v>102</v>
      </c>
      <c r="L56" s="56">
        <v>114299.2</v>
      </c>
      <c r="M56" s="59">
        <v>41010</v>
      </c>
      <c r="N56" s="60">
        <v>1023.2667235450577</v>
      </c>
      <c r="O56" s="58"/>
      <c r="P56" s="61"/>
    </row>
    <row r="57" spans="1:16" s="19" customFormat="1" ht="15" customHeight="1">
      <c r="A57" s="54">
        <v>20221</v>
      </c>
      <c r="B57" s="27"/>
      <c r="C57" s="105"/>
      <c r="D57" s="104"/>
      <c r="E57" s="103"/>
      <c r="F57" s="102"/>
      <c r="G57" s="55" t="s">
        <v>118</v>
      </c>
      <c r="H57" s="56">
        <v>2103.2799999999997</v>
      </c>
      <c r="I57" s="57">
        <v>18</v>
      </c>
      <c r="J57" s="56">
        <v>2061.21</v>
      </c>
      <c r="K57" s="58" t="s">
        <v>105</v>
      </c>
      <c r="L57" s="56">
        <v>2103.2800000000002</v>
      </c>
      <c r="M57" s="59">
        <v>41010</v>
      </c>
      <c r="N57" s="60">
        <v>2103.2800000000002</v>
      </c>
      <c r="O57" s="58"/>
      <c r="P57" s="61"/>
    </row>
    <row r="58" spans="1:16" s="19" customFormat="1" ht="18" customHeight="1">
      <c r="A58" s="54"/>
      <c r="B58" s="27" t="s">
        <v>203</v>
      </c>
      <c r="C58" s="96" t="str">
        <f>+B58</f>
        <v xml:space="preserve">Lot221-Duran-standard </v>
      </c>
      <c r="D58" s="97"/>
      <c r="E58" s="97"/>
      <c r="F58" s="97"/>
      <c r="G58" s="97"/>
      <c r="H58" s="97"/>
      <c r="I58" s="97"/>
      <c r="J58" s="97"/>
      <c r="K58" s="97"/>
      <c r="L58" s="97"/>
      <c r="M58" s="97"/>
      <c r="N58" s="97"/>
      <c r="O58" s="97"/>
      <c r="P58" s="98"/>
    </row>
    <row r="59" spans="1:16" s="19" customFormat="1" ht="15" customHeight="1">
      <c r="A59" s="54">
        <v>20222</v>
      </c>
      <c r="B59" s="27"/>
      <c r="C59" s="105" t="s">
        <v>22</v>
      </c>
      <c r="D59" s="104">
        <v>530250.88</v>
      </c>
      <c r="E59" s="103">
        <f>D59/VLOOKUP("EUR",kursna_lista20120411!$C$2:$E$8,3,FALSE)</f>
        <v>4747.085549456895</v>
      </c>
      <c r="F59" s="102">
        <v>42</v>
      </c>
      <c r="G59" s="55" t="s">
        <v>112</v>
      </c>
      <c r="H59" s="56">
        <v>5906</v>
      </c>
      <c r="I59" s="57">
        <v>42</v>
      </c>
      <c r="J59" s="56" t="s">
        <v>174</v>
      </c>
      <c r="K59" s="58" t="s">
        <v>105</v>
      </c>
      <c r="L59" s="56">
        <v>5906</v>
      </c>
      <c r="M59" s="59">
        <v>41010</v>
      </c>
      <c r="N59" s="60">
        <v>5906</v>
      </c>
      <c r="O59" s="58"/>
      <c r="P59" s="61"/>
    </row>
    <row r="60" spans="1:16" s="19" customFormat="1" ht="45" customHeight="1">
      <c r="A60" s="54">
        <v>20222</v>
      </c>
      <c r="B60" s="27"/>
      <c r="C60" s="105"/>
      <c r="D60" s="104"/>
      <c r="E60" s="103"/>
      <c r="F60" s="102"/>
      <c r="G60" s="55" t="s">
        <v>118</v>
      </c>
      <c r="H60" s="56">
        <v>5966.6000000000013</v>
      </c>
      <c r="I60" s="57">
        <v>42</v>
      </c>
      <c r="J60" s="56">
        <v>5680.7</v>
      </c>
      <c r="K60" s="58" t="s">
        <v>105</v>
      </c>
      <c r="L60" s="56">
        <v>5966.6</v>
      </c>
      <c r="M60" s="59">
        <v>41010</v>
      </c>
      <c r="N60" s="60">
        <v>5966.6</v>
      </c>
      <c r="O60" s="16" t="s">
        <v>179</v>
      </c>
      <c r="P60" s="41" t="s">
        <v>180</v>
      </c>
    </row>
    <row r="61" spans="1:16" s="19" customFormat="1" ht="15" customHeight="1">
      <c r="A61" s="54">
        <v>20222</v>
      </c>
      <c r="B61" s="27"/>
      <c r="C61" s="105"/>
      <c r="D61" s="104"/>
      <c r="E61" s="103"/>
      <c r="F61" s="102"/>
      <c r="G61" s="55" t="s">
        <v>121</v>
      </c>
      <c r="H61" s="56">
        <v>9886</v>
      </c>
      <c r="I61" s="57">
        <v>42</v>
      </c>
      <c r="J61" s="56" t="s">
        <v>174</v>
      </c>
      <c r="K61" s="58" t="s">
        <v>105</v>
      </c>
      <c r="L61" s="56">
        <v>9886</v>
      </c>
      <c r="M61" s="59">
        <v>41010</v>
      </c>
      <c r="N61" s="60">
        <v>9886</v>
      </c>
      <c r="O61" s="58" t="s">
        <v>174</v>
      </c>
      <c r="P61" s="61" t="s">
        <v>174</v>
      </c>
    </row>
    <row r="62" spans="1:16" s="19" customFormat="1" ht="18" customHeight="1">
      <c r="A62" s="54"/>
      <c r="B62" s="27" t="s">
        <v>204</v>
      </c>
      <c r="C62" s="96" t="str">
        <f>+B62</f>
        <v xml:space="preserve">Lot222-EdmundOptics-standard </v>
      </c>
      <c r="D62" s="97"/>
      <c r="E62" s="97"/>
      <c r="F62" s="97"/>
      <c r="G62" s="97"/>
      <c r="H62" s="97"/>
      <c r="I62" s="97"/>
      <c r="J62" s="97"/>
      <c r="K62" s="97"/>
      <c r="L62" s="97"/>
      <c r="M62" s="97"/>
      <c r="N62" s="97"/>
      <c r="O62" s="97"/>
      <c r="P62" s="98"/>
    </row>
    <row r="63" spans="1:16" s="19" customFormat="1" ht="15" customHeight="1">
      <c r="A63" s="54">
        <v>20223</v>
      </c>
      <c r="B63" s="27"/>
      <c r="C63" s="64" t="s">
        <v>23</v>
      </c>
      <c r="D63" s="65">
        <v>120040</v>
      </c>
      <c r="E63" s="60">
        <f>D63/VLOOKUP("EUR",kursna_lista20120411!$C$2:$E$8,3,FALSE)</f>
        <v>1074.6613930311737</v>
      </c>
      <c r="F63" s="58"/>
      <c r="G63" s="67" t="s">
        <v>174</v>
      </c>
      <c r="H63" s="56">
        <v>0</v>
      </c>
      <c r="I63" s="57">
        <v>0</v>
      </c>
      <c r="J63" s="56">
        <v>0</v>
      </c>
      <c r="K63" s="58" t="s">
        <v>102</v>
      </c>
      <c r="L63" s="56">
        <v>0</v>
      </c>
      <c r="M63" s="59">
        <v>41010</v>
      </c>
      <c r="N63" s="60">
        <v>0</v>
      </c>
      <c r="O63" s="58" t="s">
        <v>174</v>
      </c>
      <c r="P63" s="61" t="s">
        <v>174</v>
      </c>
    </row>
    <row r="64" spans="1:16" s="19" customFormat="1" ht="18" customHeight="1">
      <c r="A64" s="54"/>
      <c r="B64" s="27" t="s">
        <v>205</v>
      </c>
      <c r="C64" s="96" t="str">
        <f>+B64</f>
        <v xml:space="preserve">Lot223-elektrotehnikaI </v>
      </c>
      <c r="D64" s="97"/>
      <c r="E64" s="97"/>
      <c r="F64" s="97"/>
      <c r="G64" s="97"/>
      <c r="H64" s="97"/>
      <c r="I64" s="97"/>
      <c r="J64" s="97"/>
      <c r="K64" s="97"/>
      <c r="L64" s="97"/>
      <c r="M64" s="97"/>
      <c r="N64" s="97"/>
      <c r="O64" s="97"/>
      <c r="P64" s="98"/>
    </row>
    <row r="65" spans="1:16" s="19" customFormat="1" ht="15" customHeight="1">
      <c r="A65" s="54">
        <v>20224</v>
      </c>
      <c r="B65" s="27"/>
      <c r="C65" s="64" t="s">
        <v>24</v>
      </c>
      <c r="D65" s="65">
        <v>226708.24</v>
      </c>
      <c r="E65" s="60">
        <f>D65/VLOOKUP("EUR",kursna_lista20120411!$C$2:$E$8,3,FALSE)</f>
        <v>2029.6117378377676</v>
      </c>
      <c r="F65" s="58"/>
      <c r="G65" s="67" t="s">
        <v>174</v>
      </c>
      <c r="H65" s="56">
        <v>0</v>
      </c>
      <c r="I65" s="57">
        <v>0</v>
      </c>
      <c r="J65" s="56">
        <v>0</v>
      </c>
      <c r="K65" s="58" t="s">
        <v>102</v>
      </c>
      <c r="L65" s="56">
        <v>0</v>
      </c>
      <c r="M65" s="59">
        <v>41010</v>
      </c>
      <c r="N65" s="60">
        <v>0</v>
      </c>
      <c r="O65" s="58" t="s">
        <v>174</v>
      </c>
      <c r="P65" s="61" t="s">
        <v>174</v>
      </c>
    </row>
    <row r="66" spans="1:16" s="19" customFormat="1" ht="18" customHeight="1">
      <c r="A66" s="54"/>
      <c r="B66" s="27" t="s">
        <v>206</v>
      </c>
      <c r="C66" s="96" t="str">
        <f>+B66</f>
        <v xml:space="preserve">Lot224-elektrotehnikaII </v>
      </c>
      <c r="D66" s="97"/>
      <c r="E66" s="97"/>
      <c r="F66" s="97"/>
      <c r="G66" s="97"/>
      <c r="H66" s="97"/>
      <c r="I66" s="97"/>
      <c r="J66" s="97"/>
      <c r="K66" s="97"/>
      <c r="L66" s="97"/>
      <c r="M66" s="97"/>
      <c r="N66" s="97"/>
      <c r="O66" s="97"/>
      <c r="P66" s="98"/>
    </row>
    <row r="67" spans="1:16" s="19" customFormat="1" ht="45" customHeight="1">
      <c r="A67" s="54">
        <v>20225</v>
      </c>
      <c r="B67" s="27"/>
      <c r="C67" s="64" t="s">
        <v>25</v>
      </c>
      <c r="D67" s="65">
        <v>505750</v>
      </c>
      <c r="E67" s="60">
        <f>D67/VLOOKUP("EUR",kursna_lista20120411!$C$2:$E$8,3,FALSE)</f>
        <v>4527.7407491295908</v>
      </c>
      <c r="F67" s="58">
        <v>3</v>
      </c>
      <c r="G67" s="55" t="s">
        <v>122</v>
      </c>
      <c r="H67" s="56">
        <v>4850</v>
      </c>
      <c r="I67" s="57">
        <v>3</v>
      </c>
      <c r="J67" s="56" t="s">
        <v>174</v>
      </c>
      <c r="K67" s="58" t="s">
        <v>105</v>
      </c>
      <c r="L67" s="56">
        <v>4850</v>
      </c>
      <c r="M67" s="59">
        <v>41010</v>
      </c>
      <c r="N67" s="60">
        <v>4850</v>
      </c>
      <c r="O67" s="16" t="s">
        <v>179</v>
      </c>
      <c r="P67" s="41" t="s">
        <v>180</v>
      </c>
    </row>
    <row r="68" spans="1:16" s="19" customFormat="1" ht="18" customHeight="1">
      <c r="A68" s="54"/>
      <c r="B68" s="27" t="s">
        <v>207</v>
      </c>
      <c r="C68" s="96" t="str">
        <f>+B68</f>
        <v xml:space="preserve">Lot225-Elunit </v>
      </c>
      <c r="D68" s="97"/>
      <c r="E68" s="97"/>
      <c r="F68" s="97"/>
      <c r="G68" s="97"/>
      <c r="H68" s="97"/>
      <c r="I68" s="97"/>
      <c r="J68" s="97"/>
      <c r="K68" s="97"/>
      <c r="L68" s="97"/>
      <c r="M68" s="97"/>
      <c r="N68" s="97"/>
      <c r="O68" s="97"/>
      <c r="P68" s="98"/>
    </row>
    <row r="69" spans="1:16" s="19" customFormat="1" ht="45" customHeight="1">
      <c r="A69" s="54">
        <v>20226</v>
      </c>
      <c r="B69" s="27"/>
      <c r="C69" s="64" t="s">
        <v>26</v>
      </c>
      <c r="D69" s="65">
        <v>583992</v>
      </c>
      <c r="E69" s="60">
        <f>D69/VLOOKUP("EUR",kursna_lista20120411!$C$2:$E$8,3,FALSE)</f>
        <v>5228.2044005253347</v>
      </c>
      <c r="F69" s="58">
        <v>5</v>
      </c>
      <c r="G69" s="55" t="s">
        <v>123</v>
      </c>
      <c r="H69" s="56">
        <v>4947.1000000000004</v>
      </c>
      <c r="I69" s="57">
        <v>5</v>
      </c>
      <c r="J69" s="56" t="s">
        <v>174</v>
      </c>
      <c r="K69" s="58" t="s">
        <v>105</v>
      </c>
      <c r="L69" s="56">
        <v>4947.1000000000004</v>
      </c>
      <c r="M69" s="59">
        <v>41010</v>
      </c>
      <c r="N69" s="60">
        <v>4947.1000000000004</v>
      </c>
      <c r="O69" s="16" t="s">
        <v>179</v>
      </c>
      <c r="P69" s="41" t="s">
        <v>180</v>
      </c>
    </row>
    <row r="70" spans="1:16" s="19" customFormat="1" ht="18" customHeight="1">
      <c r="A70" s="54"/>
      <c r="B70" s="27" t="s">
        <v>208</v>
      </c>
      <c r="C70" s="96" t="str">
        <f>+B70</f>
        <v xml:space="preserve">Lot226-Eppendorf-standard </v>
      </c>
      <c r="D70" s="97"/>
      <c r="E70" s="97"/>
      <c r="F70" s="97"/>
      <c r="G70" s="97"/>
      <c r="H70" s="97"/>
      <c r="I70" s="97"/>
      <c r="J70" s="97"/>
      <c r="K70" s="97"/>
      <c r="L70" s="97"/>
      <c r="M70" s="97"/>
      <c r="N70" s="97"/>
      <c r="O70" s="97"/>
      <c r="P70" s="98"/>
    </row>
    <row r="71" spans="1:16" s="19" customFormat="1" ht="45" customHeight="1">
      <c r="A71" s="54">
        <v>20227</v>
      </c>
      <c r="B71" s="27"/>
      <c r="C71" s="64" t="s">
        <v>27</v>
      </c>
      <c r="D71" s="65">
        <v>635505</v>
      </c>
      <c r="E71" s="60">
        <f>D71/VLOOKUP("EUR",kursna_lista20120411!$C$2:$E$8,3,FALSE)</f>
        <v>5689.375946170243</v>
      </c>
      <c r="F71" s="58">
        <v>8</v>
      </c>
      <c r="G71" s="55" t="s">
        <v>110</v>
      </c>
      <c r="H71" s="56">
        <v>633505</v>
      </c>
      <c r="I71" s="57">
        <v>8</v>
      </c>
      <c r="J71" s="56" t="s">
        <v>174</v>
      </c>
      <c r="K71" s="58" t="s">
        <v>102</v>
      </c>
      <c r="L71" s="56">
        <v>633505</v>
      </c>
      <c r="M71" s="59">
        <v>41010</v>
      </c>
      <c r="N71" s="60">
        <v>5671.4708913046788</v>
      </c>
      <c r="O71" s="16" t="s">
        <v>179</v>
      </c>
      <c r="P71" s="41" t="s">
        <v>180</v>
      </c>
    </row>
    <row r="72" spans="1:16" s="19" customFormat="1" ht="18" customHeight="1">
      <c r="A72" s="54"/>
      <c r="B72" s="27" t="s">
        <v>209</v>
      </c>
      <c r="C72" s="96" t="str">
        <f>+B72</f>
        <v xml:space="preserve">Lot227-Euinstruments </v>
      </c>
      <c r="D72" s="97"/>
      <c r="E72" s="97"/>
      <c r="F72" s="97"/>
      <c r="G72" s="97"/>
      <c r="H72" s="97"/>
      <c r="I72" s="97"/>
      <c r="J72" s="97"/>
      <c r="K72" s="97"/>
      <c r="L72" s="97"/>
      <c r="M72" s="97"/>
      <c r="N72" s="97"/>
      <c r="O72" s="97"/>
      <c r="P72" s="98"/>
    </row>
    <row r="73" spans="1:16" s="19" customFormat="1" ht="15" customHeight="1">
      <c r="A73" s="54">
        <v>20228</v>
      </c>
      <c r="B73" s="27"/>
      <c r="C73" s="64" t="s">
        <v>28</v>
      </c>
      <c r="D73" s="65">
        <v>59216</v>
      </c>
      <c r="E73" s="60">
        <f>D73/VLOOKUP("EUR",kursna_lista20120411!$C$2:$E$8,3,FALSE)</f>
        <v>530.1328644596299</v>
      </c>
      <c r="F73" s="58"/>
      <c r="G73" s="67" t="s">
        <v>174</v>
      </c>
      <c r="H73" s="56">
        <v>0</v>
      </c>
      <c r="I73" s="57">
        <v>0</v>
      </c>
      <c r="J73" s="56">
        <v>0</v>
      </c>
      <c r="K73" s="58" t="s">
        <v>102</v>
      </c>
      <c r="L73" s="56">
        <v>0</v>
      </c>
      <c r="M73" s="59">
        <v>41010</v>
      </c>
      <c r="N73" s="60">
        <v>0</v>
      </c>
      <c r="O73" s="58" t="s">
        <v>174</v>
      </c>
      <c r="P73" s="61" t="s">
        <v>174</v>
      </c>
    </row>
    <row r="74" spans="1:16" s="19" customFormat="1" ht="18" customHeight="1">
      <c r="A74" s="54"/>
      <c r="B74" s="27" t="s">
        <v>210</v>
      </c>
      <c r="C74" s="96" t="str">
        <f>+B74</f>
        <v xml:space="preserve">Lot228-Euroimunn-standard </v>
      </c>
      <c r="D74" s="97"/>
      <c r="E74" s="97"/>
      <c r="F74" s="97"/>
      <c r="G74" s="97"/>
      <c r="H74" s="97"/>
      <c r="I74" s="97"/>
      <c r="J74" s="97"/>
      <c r="K74" s="97"/>
      <c r="L74" s="97"/>
      <c r="M74" s="97"/>
      <c r="N74" s="97"/>
      <c r="O74" s="97"/>
      <c r="P74" s="98"/>
    </row>
    <row r="75" spans="1:16" s="19" customFormat="1" ht="45" customHeight="1">
      <c r="A75" s="54">
        <v>20229</v>
      </c>
      <c r="B75" s="27"/>
      <c r="C75" s="64" t="s">
        <v>29</v>
      </c>
      <c r="D75" s="65">
        <v>413028</v>
      </c>
      <c r="E75" s="60">
        <f>D75/VLOOKUP("EUR",kursna_lista20120411!$C$2:$E$8,3,FALSE)</f>
        <v>3697.6445005071605</v>
      </c>
      <c r="F75" s="58">
        <v>13</v>
      </c>
      <c r="G75" s="55" t="s">
        <v>109</v>
      </c>
      <c r="H75" s="56">
        <v>7116</v>
      </c>
      <c r="I75" s="57">
        <v>13</v>
      </c>
      <c r="J75" s="56" t="s">
        <v>174</v>
      </c>
      <c r="K75" s="58" t="s">
        <v>105</v>
      </c>
      <c r="L75" s="56">
        <v>7116</v>
      </c>
      <c r="M75" s="59">
        <v>41010</v>
      </c>
      <c r="N75" s="60">
        <v>7116</v>
      </c>
      <c r="O75" s="16" t="s">
        <v>179</v>
      </c>
      <c r="P75" s="41" t="s">
        <v>180</v>
      </c>
    </row>
    <row r="76" spans="1:16" s="19" customFormat="1" ht="18" customHeight="1">
      <c r="A76" s="54"/>
      <c r="B76" s="27" t="s">
        <v>211</v>
      </c>
      <c r="C76" s="96" t="str">
        <f>+B76</f>
        <v xml:space="preserve">Lot229-Experimentaria-standard </v>
      </c>
      <c r="D76" s="97"/>
      <c r="E76" s="97"/>
      <c r="F76" s="97"/>
      <c r="G76" s="97"/>
      <c r="H76" s="97"/>
      <c r="I76" s="97"/>
      <c r="J76" s="97"/>
      <c r="K76" s="97"/>
      <c r="L76" s="97"/>
      <c r="M76" s="97"/>
      <c r="N76" s="97"/>
      <c r="O76" s="97"/>
      <c r="P76" s="98"/>
    </row>
    <row r="77" spans="1:16" s="19" customFormat="1" ht="45" customHeight="1">
      <c r="A77" s="54">
        <v>20230</v>
      </c>
      <c r="B77" s="27"/>
      <c r="C77" s="64" t="s">
        <v>30</v>
      </c>
      <c r="D77" s="65">
        <v>28441</v>
      </c>
      <c r="E77" s="60">
        <f>D77/VLOOKUP("EUR",kursna_lista20120411!$C$2:$E$8,3,FALSE)</f>
        <v>254.61883271575815</v>
      </c>
      <c r="F77" s="58">
        <v>2</v>
      </c>
      <c r="G77" s="55" t="s">
        <v>124</v>
      </c>
      <c r="H77" s="56">
        <v>416.02</v>
      </c>
      <c r="I77" s="57">
        <v>2</v>
      </c>
      <c r="J77" s="56">
        <v>395</v>
      </c>
      <c r="K77" s="58" t="s">
        <v>105</v>
      </c>
      <c r="L77" s="56">
        <v>416.02</v>
      </c>
      <c r="M77" s="59">
        <v>41010</v>
      </c>
      <c r="N77" s="60">
        <v>416.02</v>
      </c>
      <c r="O77" s="16" t="s">
        <v>179</v>
      </c>
      <c r="P77" s="41" t="s">
        <v>180</v>
      </c>
    </row>
    <row r="78" spans="1:16" s="19" customFormat="1" ht="18" customHeight="1">
      <c r="A78" s="54"/>
      <c r="B78" s="27" t="s">
        <v>212</v>
      </c>
      <c r="C78" s="96" t="str">
        <f>+B78</f>
        <v xml:space="preserve">Lot230-FermentasLifeScience-standard </v>
      </c>
      <c r="D78" s="97"/>
      <c r="E78" s="97"/>
      <c r="F78" s="97"/>
      <c r="G78" s="97"/>
      <c r="H78" s="97"/>
      <c r="I78" s="97"/>
      <c r="J78" s="97"/>
      <c r="K78" s="97"/>
      <c r="L78" s="97"/>
      <c r="M78" s="97"/>
      <c r="N78" s="97"/>
      <c r="O78" s="97"/>
      <c r="P78" s="98"/>
    </row>
    <row r="79" spans="1:16" s="19" customFormat="1" ht="15" customHeight="1">
      <c r="A79" s="54">
        <v>20231</v>
      </c>
      <c r="B79" s="27"/>
      <c r="C79" s="64" t="s">
        <v>31</v>
      </c>
      <c r="D79" s="65">
        <v>131852</v>
      </c>
      <c r="E79" s="60">
        <f>D79/VLOOKUP("EUR",kursna_lista20120411!$C$2:$E$8,3,FALSE)</f>
        <v>1180.4086470671969</v>
      </c>
      <c r="F79" s="58"/>
      <c r="G79" s="67" t="s">
        <v>174</v>
      </c>
      <c r="H79" s="56">
        <v>0</v>
      </c>
      <c r="I79" s="57">
        <v>0</v>
      </c>
      <c r="J79" s="56">
        <v>0</v>
      </c>
      <c r="K79" s="58" t="s">
        <v>102</v>
      </c>
      <c r="L79" s="56">
        <v>0</v>
      </c>
      <c r="M79" s="59">
        <v>41010</v>
      </c>
      <c r="N79" s="60">
        <v>0</v>
      </c>
      <c r="O79" s="58" t="s">
        <v>174</v>
      </c>
      <c r="P79" s="61" t="s">
        <v>174</v>
      </c>
    </row>
    <row r="80" spans="1:16" s="19" customFormat="1" ht="18" customHeight="1">
      <c r="A80" s="54"/>
      <c r="B80" s="27" t="s">
        <v>213</v>
      </c>
      <c r="C80" s="96" t="str">
        <f>+B80</f>
        <v xml:space="preserve">Lot231-Galenika </v>
      </c>
      <c r="D80" s="97"/>
      <c r="E80" s="97"/>
      <c r="F80" s="97"/>
      <c r="G80" s="97"/>
      <c r="H80" s="97"/>
      <c r="I80" s="97"/>
      <c r="J80" s="97"/>
      <c r="K80" s="97"/>
      <c r="L80" s="97"/>
      <c r="M80" s="97"/>
      <c r="N80" s="97"/>
      <c r="O80" s="97"/>
      <c r="P80" s="98"/>
    </row>
    <row r="81" spans="1:16" s="19" customFormat="1" ht="15" customHeight="1">
      <c r="A81" s="54">
        <v>20232</v>
      </c>
      <c r="B81" s="27"/>
      <c r="C81" s="64" t="s">
        <v>32</v>
      </c>
      <c r="D81" s="65">
        <v>265500</v>
      </c>
      <c r="E81" s="60">
        <f>D81/VLOOKUP("EUR",kursna_lista20120411!$C$2:$E$8,3,FALSE)</f>
        <v>2376.8960334036706</v>
      </c>
      <c r="F81" s="58"/>
      <c r="G81" s="67" t="s">
        <v>174</v>
      </c>
      <c r="H81" s="56">
        <v>0</v>
      </c>
      <c r="I81" s="57">
        <v>0</v>
      </c>
      <c r="J81" s="56">
        <v>0</v>
      </c>
      <c r="K81" s="58" t="s">
        <v>102</v>
      </c>
      <c r="L81" s="56">
        <v>0</v>
      </c>
      <c r="M81" s="59">
        <v>41010</v>
      </c>
      <c r="N81" s="60">
        <v>0</v>
      </c>
      <c r="O81" s="58" t="s">
        <v>174</v>
      </c>
      <c r="P81" s="61" t="s">
        <v>174</v>
      </c>
    </row>
    <row r="82" spans="1:16" s="19" customFormat="1" ht="18" customHeight="1">
      <c r="A82" s="54"/>
      <c r="B82" s="27" t="s">
        <v>214</v>
      </c>
      <c r="C82" s="96" t="str">
        <f>+B82</f>
        <v xml:space="preserve">Lot232-GEHealthcare-standard </v>
      </c>
      <c r="D82" s="97"/>
      <c r="E82" s="97"/>
      <c r="F82" s="97"/>
      <c r="G82" s="97"/>
      <c r="H82" s="97"/>
      <c r="I82" s="97"/>
      <c r="J82" s="97"/>
      <c r="K82" s="97"/>
      <c r="L82" s="97"/>
      <c r="M82" s="97"/>
      <c r="N82" s="97"/>
      <c r="O82" s="97"/>
      <c r="P82" s="98"/>
    </row>
    <row r="83" spans="1:16" s="19" customFormat="1" ht="15" customHeight="1">
      <c r="A83" s="54">
        <v>20233</v>
      </c>
      <c r="B83" s="27"/>
      <c r="C83" s="64" t="s">
        <v>33</v>
      </c>
      <c r="D83" s="65">
        <v>432010</v>
      </c>
      <c r="E83" s="60">
        <f>D83/VLOOKUP("EUR",kursna_lista20120411!$C$2:$E$8,3,FALSE)</f>
        <v>3867.5813762362322</v>
      </c>
      <c r="F83" s="58"/>
      <c r="G83" s="67" t="s">
        <v>174</v>
      </c>
      <c r="H83" s="56">
        <v>0</v>
      </c>
      <c r="I83" s="57">
        <v>0</v>
      </c>
      <c r="J83" s="56">
        <v>0</v>
      </c>
      <c r="K83" s="58" t="s">
        <v>102</v>
      </c>
      <c r="L83" s="56">
        <v>0</v>
      </c>
      <c r="M83" s="59">
        <v>41010</v>
      </c>
      <c r="N83" s="60">
        <v>0</v>
      </c>
      <c r="O83" s="58" t="s">
        <v>174</v>
      </c>
      <c r="P83" s="61" t="s">
        <v>174</v>
      </c>
    </row>
    <row r="84" spans="1:16" s="19" customFormat="1" ht="18" customHeight="1">
      <c r="A84" s="54"/>
      <c r="B84" s="27" t="s">
        <v>215</v>
      </c>
      <c r="C84" s="96" t="str">
        <f>+B84</f>
        <v xml:space="preserve">Lot233-GeneralElectrics-standard.xls </v>
      </c>
      <c r="D84" s="97"/>
      <c r="E84" s="97"/>
      <c r="F84" s="97"/>
      <c r="G84" s="97"/>
      <c r="H84" s="97"/>
      <c r="I84" s="97"/>
      <c r="J84" s="97"/>
      <c r="K84" s="97"/>
      <c r="L84" s="97"/>
      <c r="M84" s="97"/>
      <c r="N84" s="97"/>
      <c r="O84" s="97"/>
      <c r="P84" s="98"/>
    </row>
    <row r="85" spans="1:16" s="19" customFormat="1" ht="45" customHeight="1">
      <c r="A85" s="54">
        <v>20234</v>
      </c>
      <c r="B85" s="27"/>
      <c r="C85" s="64" t="s">
        <v>34</v>
      </c>
      <c r="D85" s="65">
        <v>79138</v>
      </c>
      <c r="E85" s="60">
        <f>D85/VLOOKUP("EUR",kursna_lista20120411!$C$2:$E$8,3,FALSE)</f>
        <v>708.48511597551669</v>
      </c>
      <c r="F85" s="58">
        <v>7</v>
      </c>
      <c r="G85" s="55" t="s">
        <v>109</v>
      </c>
      <c r="H85" s="56">
        <v>1566.91</v>
      </c>
      <c r="I85" s="57">
        <v>7</v>
      </c>
      <c r="J85" s="56" t="s">
        <v>174</v>
      </c>
      <c r="K85" s="58" t="s">
        <v>105</v>
      </c>
      <c r="L85" s="56">
        <v>1566.91</v>
      </c>
      <c r="M85" s="59">
        <v>41010</v>
      </c>
      <c r="N85" s="60">
        <v>1566.91</v>
      </c>
      <c r="O85" s="16" t="s">
        <v>179</v>
      </c>
      <c r="P85" s="41" t="s">
        <v>180</v>
      </c>
    </row>
    <row r="86" spans="1:16" s="19" customFormat="1" ht="18" customHeight="1">
      <c r="A86" s="54"/>
      <c r="B86" s="27" t="s">
        <v>216</v>
      </c>
      <c r="C86" s="96" t="str">
        <f>+B86</f>
        <v xml:space="preserve">Lot234-GreinerBio-one-standard </v>
      </c>
      <c r="D86" s="97"/>
      <c r="E86" s="97"/>
      <c r="F86" s="97"/>
      <c r="G86" s="97"/>
      <c r="H86" s="97"/>
      <c r="I86" s="97"/>
      <c r="J86" s="97"/>
      <c r="K86" s="97"/>
      <c r="L86" s="97"/>
      <c r="M86" s="97"/>
      <c r="N86" s="97"/>
      <c r="O86" s="97"/>
      <c r="P86" s="98"/>
    </row>
    <row r="87" spans="1:16" s="19" customFormat="1" ht="30" customHeight="1">
      <c r="A87" s="54">
        <v>20235</v>
      </c>
      <c r="B87" s="27"/>
      <c r="C87" s="105" t="s">
        <v>35</v>
      </c>
      <c r="D87" s="104">
        <v>175192.5</v>
      </c>
      <c r="E87" s="103">
        <f>D87/VLOOKUP("EUR",kursna_lista20120411!$C$2:$E$8,3,FALSE)</f>
        <v>1568.4156622676931</v>
      </c>
      <c r="F87" s="102">
        <v>19</v>
      </c>
      <c r="G87" s="55" t="s">
        <v>118</v>
      </c>
      <c r="H87" s="56">
        <v>6051</v>
      </c>
      <c r="I87" s="57">
        <v>19</v>
      </c>
      <c r="J87" s="56">
        <v>5869.47</v>
      </c>
      <c r="K87" s="58" t="s">
        <v>105</v>
      </c>
      <c r="L87" s="56">
        <v>6051</v>
      </c>
      <c r="M87" s="59">
        <v>41010</v>
      </c>
      <c r="N87" s="60">
        <v>6051</v>
      </c>
      <c r="O87" s="58" t="s">
        <v>174</v>
      </c>
      <c r="P87" s="61" t="s">
        <v>174</v>
      </c>
    </row>
    <row r="88" spans="1:16" s="19" customFormat="1" ht="45" customHeight="1">
      <c r="A88" s="54">
        <v>20235</v>
      </c>
      <c r="B88" s="27"/>
      <c r="C88" s="105"/>
      <c r="D88" s="104"/>
      <c r="E88" s="103"/>
      <c r="F88" s="102"/>
      <c r="G88" s="55" t="s">
        <v>115</v>
      </c>
      <c r="H88" s="56">
        <v>5312</v>
      </c>
      <c r="I88" s="57">
        <v>19</v>
      </c>
      <c r="J88" s="56" t="s">
        <v>174</v>
      </c>
      <c r="K88" s="58" t="s">
        <v>105</v>
      </c>
      <c r="L88" s="56">
        <v>5312</v>
      </c>
      <c r="M88" s="59">
        <v>41010</v>
      </c>
      <c r="N88" s="60">
        <v>5312</v>
      </c>
      <c r="O88" s="16" t="s">
        <v>179</v>
      </c>
      <c r="P88" s="41" t="s">
        <v>180</v>
      </c>
    </row>
    <row r="89" spans="1:16" s="19" customFormat="1" ht="30" customHeight="1">
      <c r="A89" s="54">
        <v>20235</v>
      </c>
      <c r="B89" s="27"/>
      <c r="C89" s="105"/>
      <c r="D89" s="104"/>
      <c r="E89" s="103"/>
      <c r="F89" s="102"/>
      <c r="G89" s="55" t="s">
        <v>109</v>
      </c>
      <c r="H89" s="56">
        <v>6212</v>
      </c>
      <c r="I89" s="57">
        <v>19</v>
      </c>
      <c r="J89" s="56" t="s">
        <v>174</v>
      </c>
      <c r="K89" s="58" t="s">
        <v>105</v>
      </c>
      <c r="L89" s="56">
        <v>6212</v>
      </c>
      <c r="M89" s="59">
        <v>41010</v>
      </c>
      <c r="N89" s="60">
        <v>6212</v>
      </c>
      <c r="O89" s="58" t="s">
        <v>174</v>
      </c>
      <c r="P89" s="61" t="s">
        <v>174</v>
      </c>
    </row>
    <row r="90" spans="1:16" s="19" customFormat="1" ht="18" customHeight="1">
      <c r="A90" s="54"/>
      <c r="B90" s="27" t="s">
        <v>217</v>
      </c>
      <c r="C90" s="96" t="str">
        <f>+B90</f>
        <v xml:space="preserve">Lot235-HANNAInstruments-standard.xls </v>
      </c>
      <c r="D90" s="97"/>
      <c r="E90" s="97"/>
      <c r="F90" s="97"/>
      <c r="G90" s="97"/>
      <c r="H90" s="97"/>
      <c r="I90" s="97"/>
      <c r="J90" s="97"/>
      <c r="K90" s="97"/>
      <c r="L90" s="97"/>
      <c r="M90" s="97"/>
      <c r="N90" s="97"/>
      <c r="O90" s="97"/>
      <c r="P90" s="98"/>
    </row>
    <row r="91" spans="1:16" s="19" customFormat="1" ht="45" customHeight="1">
      <c r="A91" s="54">
        <v>20236</v>
      </c>
      <c r="B91" s="27"/>
      <c r="C91" s="64" t="s">
        <v>36</v>
      </c>
      <c r="D91" s="65">
        <v>346000</v>
      </c>
      <c r="E91" s="60">
        <f>D91/VLOOKUP("EUR",kursna_lista20120411!$C$2:$E$8,3,FALSE)</f>
        <v>3097.5744917426364</v>
      </c>
      <c r="F91" s="58">
        <v>6</v>
      </c>
      <c r="G91" s="55" t="s">
        <v>125</v>
      </c>
      <c r="H91" s="56">
        <v>433188</v>
      </c>
      <c r="I91" s="57">
        <v>6</v>
      </c>
      <c r="J91" s="56" t="s">
        <v>174</v>
      </c>
      <c r="K91" s="58" t="s">
        <v>102</v>
      </c>
      <c r="L91" s="56">
        <v>433188</v>
      </c>
      <c r="M91" s="59">
        <v>41010</v>
      </c>
      <c r="N91" s="60">
        <v>3878.1274535520502</v>
      </c>
      <c r="O91" s="16" t="s">
        <v>179</v>
      </c>
      <c r="P91" s="41" t="s">
        <v>180</v>
      </c>
    </row>
    <row r="92" spans="1:16" s="19" customFormat="1" ht="18" customHeight="1">
      <c r="A92" s="54"/>
      <c r="B92" s="27" t="s">
        <v>218</v>
      </c>
      <c r="C92" s="96" t="str">
        <f>+B92</f>
        <v xml:space="preserve">Lot236-IDEXXLaboratories,Inc-standard </v>
      </c>
      <c r="D92" s="97"/>
      <c r="E92" s="97"/>
      <c r="F92" s="97"/>
      <c r="G92" s="97"/>
      <c r="H92" s="97"/>
      <c r="I92" s="97"/>
      <c r="J92" s="97"/>
      <c r="K92" s="97"/>
      <c r="L92" s="97"/>
      <c r="M92" s="97"/>
      <c r="N92" s="97"/>
      <c r="O92" s="97"/>
      <c r="P92" s="98"/>
    </row>
    <row r="93" spans="1:16" s="19" customFormat="1" ht="45" customHeight="1">
      <c r="A93" s="54">
        <v>20237</v>
      </c>
      <c r="B93" s="27"/>
      <c r="C93" s="64" t="s">
        <v>37</v>
      </c>
      <c r="D93" s="65">
        <v>304200</v>
      </c>
      <c r="E93" s="60">
        <f>D93/VLOOKUP("EUR",kursna_lista20120411!$C$2:$E$8,3,FALSE)</f>
        <v>2723.3588450523412</v>
      </c>
      <c r="F93" s="58">
        <v>2</v>
      </c>
      <c r="G93" s="55" t="s">
        <v>109</v>
      </c>
      <c r="H93" s="56">
        <v>3590</v>
      </c>
      <c r="I93" s="57">
        <v>2</v>
      </c>
      <c r="J93" s="56" t="s">
        <v>174</v>
      </c>
      <c r="K93" s="58" t="s">
        <v>105</v>
      </c>
      <c r="L93" s="56">
        <v>3590</v>
      </c>
      <c r="M93" s="59">
        <v>41010</v>
      </c>
      <c r="N93" s="60">
        <v>3590</v>
      </c>
      <c r="O93" s="16" t="s">
        <v>179</v>
      </c>
      <c r="P93" s="41" t="s">
        <v>180</v>
      </c>
    </row>
    <row r="94" spans="1:16" s="19" customFormat="1" ht="18" customHeight="1">
      <c r="A94" s="54"/>
      <c r="B94" s="27" t="s">
        <v>219</v>
      </c>
      <c r="C94" s="96" t="str">
        <f>+B94</f>
        <v xml:space="preserve">Lot237-InstitutzarudarstvoimetaluuBOR </v>
      </c>
      <c r="D94" s="97"/>
      <c r="E94" s="97"/>
      <c r="F94" s="97"/>
      <c r="G94" s="97"/>
      <c r="H94" s="97"/>
      <c r="I94" s="97"/>
      <c r="J94" s="97"/>
      <c r="K94" s="97"/>
      <c r="L94" s="97"/>
      <c r="M94" s="97"/>
      <c r="N94" s="97"/>
      <c r="O94" s="97"/>
      <c r="P94" s="98"/>
    </row>
    <row r="95" spans="1:16" s="19" customFormat="1" ht="45" customHeight="1">
      <c r="A95" s="54">
        <v>20238</v>
      </c>
      <c r="B95" s="27"/>
      <c r="C95" s="107" t="s">
        <v>38</v>
      </c>
      <c r="D95" s="104">
        <v>624644</v>
      </c>
      <c r="E95" s="103">
        <f>D95/VLOOKUP("EUR",kursna_lista20120411!$C$2:$E$8,3,FALSE)</f>
        <v>5592.1425457227961</v>
      </c>
      <c r="F95" s="102">
        <v>84</v>
      </c>
      <c r="G95" s="55" t="s">
        <v>109</v>
      </c>
      <c r="H95" s="56">
        <v>7473.9900000000052</v>
      </c>
      <c r="I95" s="57">
        <v>84</v>
      </c>
      <c r="J95" s="56" t="s">
        <v>174</v>
      </c>
      <c r="K95" s="58" t="s">
        <v>105</v>
      </c>
      <c r="L95" s="56">
        <v>7473.99</v>
      </c>
      <c r="M95" s="59">
        <v>41010</v>
      </c>
      <c r="N95" s="60">
        <v>7473.99</v>
      </c>
      <c r="O95" s="16" t="s">
        <v>179</v>
      </c>
      <c r="P95" s="41" t="s">
        <v>180</v>
      </c>
    </row>
    <row r="96" spans="1:16" s="19" customFormat="1" ht="15" customHeight="1">
      <c r="A96" s="66">
        <v>20238</v>
      </c>
      <c r="B96" s="28"/>
      <c r="C96" s="107"/>
      <c r="D96" s="104"/>
      <c r="E96" s="103"/>
      <c r="F96" s="102"/>
      <c r="G96" s="25" t="s">
        <v>281</v>
      </c>
      <c r="H96" s="21">
        <v>6197.5</v>
      </c>
      <c r="I96" s="22">
        <v>67</v>
      </c>
      <c r="J96" s="21" t="s">
        <v>174</v>
      </c>
      <c r="K96" s="23" t="s">
        <v>105</v>
      </c>
      <c r="L96" s="21">
        <v>6197.5</v>
      </c>
      <c r="M96" s="24">
        <v>41010</v>
      </c>
      <c r="N96" s="26">
        <v>6197.5</v>
      </c>
      <c r="O96" s="58" t="s">
        <v>174</v>
      </c>
      <c r="P96" s="61" t="s">
        <v>174</v>
      </c>
    </row>
    <row r="97" spans="1:16" s="19" customFormat="1" ht="15" customHeight="1">
      <c r="A97" s="54">
        <v>20238</v>
      </c>
      <c r="B97" s="27"/>
      <c r="C97" s="107"/>
      <c r="D97" s="104"/>
      <c r="E97" s="103"/>
      <c r="F97" s="102"/>
      <c r="G97" s="55" t="s">
        <v>120</v>
      </c>
      <c r="H97" s="56">
        <v>1064500.5</v>
      </c>
      <c r="I97" s="57">
        <v>68</v>
      </c>
      <c r="J97" s="56" t="s">
        <v>174</v>
      </c>
      <c r="K97" s="58" t="s">
        <v>102</v>
      </c>
      <c r="L97" s="56">
        <v>1064500.5</v>
      </c>
      <c r="M97" s="59">
        <v>41010</v>
      </c>
      <c r="N97" s="60">
        <v>9529.9699284603539</v>
      </c>
      <c r="O97" s="58" t="s">
        <v>174</v>
      </c>
      <c r="P97" s="61" t="s">
        <v>174</v>
      </c>
    </row>
    <row r="98" spans="1:16" s="19" customFormat="1" ht="18" customHeight="1">
      <c r="A98" s="54"/>
      <c r="B98" s="27" t="s">
        <v>220</v>
      </c>
      <c r="C98" s="96" t="str">
        <f>+B98</f>
        <v xml:space="preserve">Lot238-Kimberly-clark-standard </v>
      </c>
      <c r="D98" s="97"/>
      <c r="E98" s="97"/>
      <c r="F98" s="97"/>
      <c r="G98" s="97"/>
      <c r="H98" s="97"/>
      <c r="I98" s="97"/>
      <c r="J98" s="97"/>
      <c r="K98" s="97"/>
      <c r="L98" s="97"/>
      <c r="M98" s="97"/>
      <c r="N98" s="97"/>
      <c r="O98" s="97"/>
      <c r="P98" s="98"/>
    </row>
    <row r="99" spans="1:16" s="19" customFormat="1" ht="45" customHeight="1">
      <c r="A99" s="54">
        <v>20239</v>
      </c>
      <c r="B99" s="27"/>
      <c r="C99" s="64" t="s">
        <v>39</v>
      </c>
      <c r="D99" s="65">
        <v>41019</v>
      </c>
      <c r="E99" s="60">
        <f>D99/VLOOKUP("EUR",kursna_lista20120411!$C$2:$E$8,3,FALSE)</f>
        <v>367.22372276529251</v>
      </c>
      <c r="F99" s="58">
        <v>8</v>
      </c>
      <c r="G99" s="55" t="s">
        <v>120</v>
      </c>
      <c r="H99" s="56">
        <v>98827.5</v>
      </c>
      <c r="I99" s="57">
        <v>8</v>
      </c>
      <c r="J99" s="56" t="s">
        <v>174</v>
      </c>
      <c r="K99" s="58" t="s">
        <v>102</v>
      </c>
      <c r="L99" s="56">
        <v>98827.5</v>
      </c>
      <c r="M99" s="59">
        <v>41217</v>
      </c>
      <c r="N99" s="60">
        <v>884.75590486328156</v>
      </c>
      <c r="O99" s="16" t="s">
        <v>179</v>
      </c>
      <c r="P99" s="41" t="s">
        <v>180</v>
      </c>
    </row>
    <row r="100" spans="1:16" s="19" customFormat="1" ht="18" customHeight="1">
      <c r="A100" s="54"/>
      <c r="B100" s="27" t="s">
        <v>221</v>
      </c>
      <c r="C100" s="96" t="str">
        <f>+B100</f>
        <v xml:space="preserve">Lot239-Kruuse </v>
      </c>
      <c r="D100" s="97"/>
      <c r="E100" s="97"/>
      <c r="F100" s="97"/>
      <c r="G100" s="97"/>
      <c r="H100" s="97"/>
      <c r="I100" s="97"/>
      <c r="J100" s="97"/>
      <c r="K100" s="97"/>
      <c r="L100" s="97"/>
      <c r="M100" s="97"/>
      <c r="N100" s="97"/>
      <c r="O100" s="97"/>
      <c r="P100" s="98"/>
    </row>
    <row r="101" spans="1:16" s="19" customFormat="1" ht="15" customHeight="1">
      <c r="A101" s="54">
        <v>20240</v>
      </c>
      <c r="B101" s="27"/>
      <c r="C101" s="64" t="s">
        <v>40</v>
      </c>
      <c r="D101" s="65">
        <v>384800</v>
      </c>
      <c r="E101" s="60">
        <f>D101/VLOOKUP("EUR",kursna_lista20120411!$C$2:$E$8,3,FALSE)</f>
        <v>3444.932556134585</v>
      </c>
      <c r="F101" s="58"/>
      <c r="G101" s="67" t="s">
        <v>174</v>
      </c>
      <c r="H101" s="56">
        <v>0</v>
      </c>
      <c r="I101" s="57">
        <v>0</v>
      </c>
      <c r="J101" s="56">
        <v>0</v>
      </c>
      <c r="K101" s="58" t="s">
        <v>102</v>
      </c>
      <c r="L101" s="56">
        <v>0</v>
      </c>
      <c r="M101" s="59">
        <v>41010</v>
      </c>
      <c r="N101" s="60">
        <v>0</v>
      </c>
      <c r="O101" s="58" t="s">
        <v>174</v>
      </c>
      <c r="P101" s="61" t="s">
        <v>174</v>
      </c>
    </row>
    <row r="102" spans="1:16" s="19" customFormat="1" ht="18" customHeight="1">
      <c r="A102" s="54"/>
      <c r="B102" s="27" t="s">
        <v>222</v>
      </c>
      <c r="C102" s="96" t="str">
        <f>+B102</f>
        <v xml:space="preserve">Lot240-Kryooprema </v>
      </c>
      <c r="D102" s="97"/>
      <c r="E102" s="97"/>
      <c r="F102" s="97"/>
      <c r="G102" s="97"/>
      <c r="H102" s="97"/>
      <c r="I102" s="97"/>
      <c r="J102" s="97"/>
      <c r="K102" s="97"/>
      <c r="L102" s="97"/>
      <c r="M102" s="97"/>
      <c r="N102" s="97"/>
      <c r="O102" s="97"/>
      <c r="P102" s="98"/>
    </row>
    <row r="103" spans="1:16" s="19" customFormat="1" ht="75" customHeight="1">
      <c r="A103" s="54">
        <v>20241</v>
      </c>
      <c r="B103" s="27"/>
      <c r="C103" s="64" t="s">
        <v>41</v>
      </c>
      <c r="D103" s="65">
        <v>999295.08000000007</v>
      </c>
      <c r="E103" s="60">
        <f>D103/VLOOKUP("EUR",kursna_lista20120411!$C$2:$E$8,3,FALSE)</f>
        <v>8946.2166171442695</v>
      </c>
      <c r="F103" s="58">
        <v>282</v>
      </c>
      <c r="G103" s="55" t="s">
        <v>111</v>
      </c>
      <c r="H103" s="56">
        <v>10417.999999999998</v>
      </c>
      <c r="I103" s="57">
        <v>278</v>
      </c>
      <c r="J103" s="56" t="s">
        <v>174</v>
      </c>
      <c r="K103" s="58" t="s">
        <v>105</v>
      </c>
      <c r="L103" s="56">
        <v>10418</v>
      </c>
      <c r="M103" s="59">
        <v>41010</v>
      </c>
      <c r="N103" s="60">
        <v>10418</v>
      </c>
      <c r="O103" s="62" t="s">
        <v>181</v>
      </c>
      <c r="P103" s="63" t="s">
        <v>180</v>
      </c>
    </row>
    <row r="104" spans="1:16" s="19" customFormat="1" ht="18" customHeight="1">
      <c r="A104" s="54"/>
      <c r="B104" s="27" t="s">
        <v>223</v>
      </c>
      <c r="C104" s="96" t="str">
        <f>+B104</f>
        <v xml:space="preserve">Lot241-LABBOXLABWARE-standard </v>
      </c>
      <c r="D104" s="97"/>
      <c r="E104" s="97"/>
      <c r="F104" s="97"/>
      <c r="G104" s="97"/>
      <c r="H104" s="97"/>
      <c r="I104" s="97"/>
      <c r="J104" s="97"/>
      <c r="K104" s="97"/>
      <c r="L104" s="97"/>
      <c r="M104" s="97"/>
      <c r="N104" s="97"/>
      <c r="O104" s="97"/>
      <c r="P104" s="98"/>
    </row>
    <row r="105" spans="1:16" s="19" customFormat="1" ht="45" customHeight="1">
      <c r="A105" s="54">
        <v>20242</v>
      </c>
      <c r="B105" s="27"/>
      <c r="C105" s="64" t="s">
        <v>42</v>
      </c>
      <c r="D105" s="85">
        <v>2151201</v>
      </c>
      <c r="E105" s="86">
        <f>D105/VLOOKUP("EUR",[1]kursna_lista20120411!$C$2:$E$8,3,FALSE)</f>
        <v>19258.685965928471</v>
      </c>
      <c r="F105" s="87"/>
      <c r="G105" s="88"/>
      <c r="H105" s="17" t="s">
        <v>174</v>
      </c>
      <c r="I105" s="90"/>
      <c r="J105" s="89" t="s">
        <v>174</v>
      </c>
      <c r="K105" s="87" t="s">
        <v>102</v>
      </c>
      <c r="L105" s="89">
        <v>0</v>
      </c>
      <c r="M105" s="91">
        <v>41010</v>
      </c>
      <c r="N105" s="86">
        <v>0</v>
      </c>
      <c r="O105" s="18" t="s">
        <v>174</v>
      </c>
      <c r="P105" s="94" t="s">
        <v>174</v>
      </c>
    </row>
    <row r="106" spans="1:16" s="19" customFormat="1" ht="18" customHeight="1">
      <c r="A106" s="54"/>
      <c r="B106" s="27" t="s">
        <v>224</v>
      </c>
      <c r="C106" s="96" t="str">
        <f>+B106</f>
        <v xml:space="preserve">Lot242-laboratorijskaopremaisitanošnimaterijalI </v>
      </c>
      <c r="D106" s="97"/>
      <c r="E106" s="97"/>
      <c r="F106" s="97"/>
      <c r="G106" s="97"/>
      <c r="H106" s="97"/>
      <c r="I106" s="97"/>
      <c r="J106" s="97"/>
      <c r="K106" s="97"/>
      <c r="L106" s="97"/>
      <c r="M106" s="97"/>
      <c r="N106" s="97"/>
      <c r="O106" s="97"/>
      <c r="P106" s="98"/>
    </row>
    <row r="107" spans="1:16" s="19" customFormat="1" ht="45" customHeight="1">
      <c r="A107" s="54">
        <v>20243</v>
      </c>
      <c r="B107" s="27"/>
      <c r="C107" s="64" t="s">
        <v>43</v>
      </c>
      <c r="D107" s="85">
        <v>496802.45999999996</v>
      </c>
      <c r="E107" s="86">
        <f>D107/VLOOKUP("EUR",[1]kursna_lista20120411!$C$2:$E$8,3,FALSE)</f>
        <v>4447.6376518236739</v>
      </c>
      <c r="F107" s="87"/>
      <c r="G107" s="88"/>
      <c r="H107" s="17">
        <v>0</v>
      </c>
      <c r="I107" s="90"/>
      <c r="J107" s="89" t="s">
        <v>174</v>
      </c>
      <c r="K107" s="87" t="s">
        <v>102</v>
      </c>
      <c r="L107" s="89">
        <v>0</v>
      </c>
      <c r="M107" s="91">
        <v>41010</v>
      </c>
      <c r="N107" s="86">
        <v>0</v>
      </c>
      <c r="O107" s="87"/>
      <c r="P107" s="95"/>
    </row>
    <row r="108" spans="1:16" s="19" customFormat="1" ht="18" customHeight="1">
      <c r="A108" s="54"/>
      <c r="B108" s="27" t="s">
        <v>225</v>
      </c>
      <c r="C108" s="96" t="str">
        <f>+B108</f>
        <v xml:space="preserve">Lot243-laboratorijskaopremaisitanošnimaterijalII </v>
      </c>
      <c r="D108" s="97"/>
      <c r="E108" s="97"/>
      <c r="F108" s="97"/>
      <c r="G108" s="97"/>
      <c r="H108" s="97"/>
      <c r="I108" s="97"/>
      <c r="J108" s="97"/>
      <c r="K108" s="97"/>
      <c r="L108" s="97"/>
      <c r="M108" s="97"/>
      <c r="N108" s="97"/>
      <c r="O108" s="97"/>
      <c r="P108" s="98"/>
    </row>
    <row r="109" spans="1:16" s="19" customFormat="1" ht="15" customHeight="1">
      <c r="A109" s="54">
        <v>20244</v>
      </c>
      <c r="B109" s="27"/>
      <c r="C109" s="64" t="s">
        <v>44</v>
      </c>
      <c r="D109" s="85">
        <v>915195.06</v>
      </c>
      <c r="E109" s="86">
        <f>D109/VLOOKUP("EUR",[1]kursna_lista20120411!$C$2:$E$8,3,FALSE)</f>
        <v>8193.3088809967394</v>
      </c>
      <c r="F109" s="87"/>
      <c r="G109" s="88"/>
      <c r="H109" s="17">
        <v>0</v>
      </c>
      <c r="I109" s="90"/>
      <c r="J109" s="89" t="s">
        <v>174</v>
      </c>
      <c r="K109" s="87" t="s">
        <v>102</v>
      </c>
      <c r="L109" s="89">
        <v>0</v>
      </c>
      <c r="M109" s="91">
        <v>41010</v>
      </c>
      <c r="N109" s="86">
        <v>0</v>
      </c>
      <c r="O109" s="18" t="s">
        <v>174</v>
      </c>
      <c r="P109" s="94" t="s">
        <v>174</v>
      </c>
    </row>
    <row r="110" spans="1:16" s="19" customFormat="1" ht="18" customHeight="1">
      <c r="A110" s="54"/>
      <c r="B110" s="27" t="s">
        <v>226</v>
      </c>
      <c r="C110" s="96" t="str">
        <f>+B110</f>
        <v xml:space="preserve">Lot244-laboratorijskehemikalijeI.xl </v>
      </c>
      <c r="D110" s="97"/>
      <c r="E110" s="97"/>
      <c r="F110" s="97"/>
      <c r="G110" s="97"/>
      <c r="H110" s="97"/>
      <c r="I110" s="97"/>
      <c r="J110" s="97"/>
      <c r="K110" s="97"/>
      <c r="L110" s="97"/>
      <c r="M110" s="97"/>
      <c r="N110" s="97"/>
      <c r="O110" s="97"/>
      <c r="P110" s="98"/>
    </row>
    <row r="111" spans="1:16" s="19" customFormat="1" ht="15" customHeight="1">
      <c r="A111" s="54">
        <v>20245</v>
      </c>
      <c r="B111" s="27"/>
      <c r="C111" s="64" t="s">
        <v>45</v>
      </c>
      <c r="D111" s="85">
        <v>627272.95999999996</v>
      </c>
      <c r="E111" s="86">
        <f>D111/VLOOKUP("EUR",[1]kursna_lista20120411!$C$2:$E$8,3,FALSE)</f>
        <v>5615.6783822424823</v>
      </c>
      <c r="F111" s="87"/>
      <c r="G111" s="88"/>
      <c r="H111" s="17">
        <v>0</v>
      </c>
      <c r="I111" s="90"/>
      <c r="J111" s="89" t="s">
        <v>174</v>
      </c>
      <c r="K111" s="87" t="s">
        <v>102</v>
      </c>
      <c r="L111" s="89">
        <v>0</v>
      </c>
      <c r="M111" s="91">
        <v>41010</v>
      </c>
      <c r="N111" s="86">
        <v>0</v>
      </c>
      <c r="O111" s="18" t="s">
        <v>174</v>
      </c>
      <c r="P111" s="94" t="s">
        <v>174</v>
      </c>
    </row>
    <row r="112" spans="1:16" s="19" customFormat="1" ht="18" customHeight="1">
      <c r="A112" s="54"/>
      <c r="B112" s="27" t="s">
        <v>227</v>
      </c>
      <c r="C112" s="96" t="str">
        <f>+B112</f>
        <v xml:space="preserve">Lot245-laboratorijskehemikalijeII.x </v>
      </c>
      <c r="D112" s="97"/>
      <c r="E112" s="97"/>
      <c r="F112" s="97"/>
      <c r="G112" s="97"/>
      <c r="H112" s="97"/>
      <c r="I112" s="97"/>
      <c r="J112" s="97"/>
      <c r="K112" s="97"/>
      <c r="L112" s="97"/>
      <c r="M112" s="97"/>
      <c r="N112" s="97"/>
      <c r="O112" s="97"/>
      <c r="P112" s="98"/>
    </row>
    <row r="113" spans="1:16" s="19" customFormat="1" ht="45" customHeight="1">
      <c r="A113" s="54">
        <v>20242</v>
      </c>
      <c r="B113" s="27"/>
      <c r="C113" s="64" t="s">
        <v>282</v>
      </c>
      <c r="D113" s="85">
        <v>3145481</v>
      </c>
      <c r="E113" s="86">
        <f>D113/VLOOKUP("EUR",[1]kursna_lista20120411!$C$2:$E$8,3,FALSE)</f>
        <v>28160.004941795145</v>
      </c>
      <c r="F113" s="87">
        <v>21</v>
      </c>
      <c r="G113" s="88" t="s">
        <v>112</v>
      </c>
      <c r="H113" s="89">
        <v>21711</v>
      </c>
      <c r="I113" s="90">
        <v>12</v>
      </c>
      <c r="J113" s="89" t="s">
        <v>174</v>
      </c>
      <c r="K113" s="87" t="s">
        <v>105</v>
      </c>
      <c r="L113" s="89">
        <v>21711</v>
      </c>
      <c r="M113" s="91">
        <v>41010</v>
      </c>
      <c r="N113" s="86">
        <v>21711</v>
      </c>
      <c r="O113" s="92" t="s">
        <v>181</v>
      </c>
      <c r="P113" s="93" t="s">
        <v>180</v>
      </c>
    </row>
    <row r="114" spans="1:16" s="19" customFormat="1" ht="26" customHeight="1">
      <c r="A114" s="54">
        <v>20246</v>
      </c>
      <c r="B114" s="27"/>
      <c r="C114" s="96" t="s">
        <v>46</v>
      </c>
      <c r="D114" s="97">
        <v>3145481</v>
      </c>
      <c r="E114" s="97">
        <f>D114/VLOOKUP("EUR",kursna_lista20120411!$C$2:$E$8,3,FALSE)</f>
        <v>28160.004941795145</v>
      </c>
      <c r="F114" s="97">
        <v>21</v>
      </c>
      <c r="G114" s="97" t="s">
        <v>112</v>
      </c>
      <c r="H114" s="97">
        <v>21711</v>
      </c>
      <c r="I114" s="97">
        <v>12</v>
      </c>
      <c r="J114" s="97" t="s">
        <v>174</v>
      </c>
      <c r="K114" s="97" t="s">
        <v>105</v>
      </c>
      <c r="L114" s="97">
        <v>21711</v>
      </c>
      <c r="M114" s="97">
        <v>41010</v>
      </c>
      <c r="N114" s="97">
        <v>21711</v>
      </c>
      <c r="O114" s="97" t="s">
        <v>181</v>
      </c>
      <c r="P114" s="98" t="s">
        <v>180</v>
      </c>
    </row>
    <row r="115" spans="1:16" s="19" customFormat="1" ht="45" customHeight="1">
      <c r="A115" s="54">
        <v>20247</v>
      </c>
      <c r="B115" s="27"/>
      <c r="C115" s="64" t="s">
        <v>47</v>
      </c>
      <c r="D115" s="65">
        <v>244036</v>
      </c>
      <c r="E115" s="60">
        <f>D115/VLOOKUP("EUR",kursna_lista20120411!$C$2:$E$8,3,FALSE)</f>
        <v>2184.7389845864336</v>
      </c>
      <c r="F115" s="58"/>
      <c r="G115" s="67" t="s">
        <v>174</v>
      </c>
      <c r="H115" s="56">
        <v>0</v>
      </c>
      <c r="I115" s="57">
        <v>0</v>
      </c>
      <c r="J115" s="56">
        <v>0</v>
      </c>
      <c r="K115" s="58" t="s">
        <v>102</v>
      </c>
      <c r="L115" s="56">
        <v>0</v>
      </c>
      <c r="M115" s="59">
        <v>41010</v>
      </c>
      <c r="N115" s="60">
        <v>0</v>
      </c>
      <c r="O115" s="18" t="s">
        <v>174</v>
      </c>
      <c r="P115" s="42" t="s">
        <v>174</v>
      </c>
    </row>
    <row r="116" spans="1:16" s="19" customFormat="1" ht="18" customHeight="1">
      <c r="A116" s="54"/>
      <c r="B116" s="27" t="s">
        <v>228</v>
      </c>
      <c r="C116" s="96" t="str">
        <f>+B116</f>
        <v xml:space="preserve">Lot247-laboratorijskehemikalijeisipotrošnimaterijalII </v>
      </c>
      <c r="D116" s="97"/>
      <c r="E116" s="97"/>
      <c r="F116" s="97"/>
      <c r="G116" s="97"/>
      <c r="H116" s="97"/>
      <c r="I116" s="97"/>
      <c r="J116" s="97"/>
      <c r="K116" s="97"/>
      <c r="L116" s="97"/>
      <c r="M116" s="97"/>
      <c r="N116" s="97"/>
      <c r="O116" s="97"/>
      <c r="P116" s="98"/>
    </row>
    <row r="117" spans="1:16" s="19" customFormat="1" ht="75" customHeight="1">
      <c r="A117" s="54">
        <v>20248</v>
      </c>
      <c r="B117" s="27"/>
      <c r="C117" s="107" t="s">
        <v>48</v>
      </c>
      <c r="D117" s="104">
        <v>1925654.0699999998</v>
      </c>
      <c r="E117" s="103">
        <f>D117/VLOOKUP("EUR",kursna_lista20120411!$C$2:$E$8,3,FALSE)</f>
        <v>17239.470887723666</v>
      </c>
      <c r="F117" s="102">
        <v>40</v>
      </c>
      <c r="G117" s="55" t="s">
        <v>136</v>
      </c>
      <c r="H117" s="56">
        <v>36627.9</v>
      </c>
      <c r="I117" s="57">
        <v>38</v>
      </c>
      <c r="J117" s="56" t="s">
        <v>174</v>
      </c>
      <c r="K117" s="58" t="s">
        <v>105</v>
      </c>
      <c r="L117" s="56">
        <v>36627.9</v>
      </c>
      <c r="M117" s="59">
        <v>41010</v>
      </c>
      <c r="N117" s="60">
        <v>36627.9</v>
      </c>
      <c r="O117" s="62" t="s">
        <v>181</v>
      </c>
      <c r="P117" s="63" t="s">
        <v>180</v>
      </c>
    </row>
    <row r="118" spans="1:16" s="19" customFormat="1" ht="45" customHeight="1">
      <c r="A118" s="54">
        <v>20248</v>
      </c>
      <c r="B118" s="27"/>
      <c r="C118" s="107"/>
      <c r="D118" s="104"/>
      <c r="E118" s="103"/>
      <c r="F118" s="102"/>
      <c r="G118" s="55" t="s">
        <v>131</v>
      </c>
      <c r="H118" s="56">
        <v>824.88</v>
      </c>
      <c r="I118" s="57">
        <v>7</v>
      </c>
      <c r="J118" s="56" t="s">
        <v>174</v>
      </c>
      <c r="K118" s="58" t="s">
        <v>105</v>
      </c>
      <c r="L118" s="56">
        <v>824.88</v>
      </c>
      <c r="M118" s="59">
        <v>41010</v>
      </c>
      <c r="N118" s="60">
        <v>824.88</v>
      </c>
      <c r="O118" s="18" t="s">
        <v>174</v>
      </c>
      <c r="P118" s="42" t="s">
        <v>174</v>
      </c>
    </row>
    <row r="119" spans="1:16" s="19" customFormat="1" ht="18" customHeight="1">
      <c r="A119" s="54"/>
      <c r="B119" s="27" t="s">
        <v>229</v>
      </c>
      <c r="C119" s="96" t="str">
        <f>+B119</f>
        <v xml:space="preserve">Lot248-laboratorijskehemikalijeisipotrošnimaterijalIII </v>
      </c>
      <c r="D119" s="97"/>
      <c r="E119" s="97"/>
      <c r="F119" s="97"/>
      <c r="G119" s="97"/>
      <c r="H119" s="97"/>
      <c r="I119" s="97"/>
      <c r="J119" s="97"/>
      <c r="K119" s="97"/>
      <c r="L119" s="97"/>
      <c r="M119" s="97"/>
      <c r="N119" s="97"/>
      <c r="O119" s="97"/>
      <c r="P119" s="98"/>
    </row>
    <row r="120" spans="1:16" s="19" customFormat="1" ht="75" customHeight="1">
      <c r="A120" s="54">
        <v>20249</v>
      </c>
      <c r="B120" s="27"/>
      <c r="C120" s="107" t="s">
        <v>49</v>
      </c>
      <c r="D120" s="104">
        <v>2433372.2379999994</v>
      </c>
      <c r="E120" s="103">
        <f>D120/VLOOKUP("EUR",kursna_lista20120411!$C$2:$E$8,3,FALSE)</f>
        <v>21784.831714865577</v>
      </c>
      <c r="F120" s="102">
        <v>88</v>
      </c>
      <c r="G120" s="55" t="s">
        <v>113</v>
      </c>
      <c r="H120" s="56">
        <v>3830300</v>
      </c>
      <c r="I120" s="57">
        <v>79</v>
      </c>
      <c r="J120" s="56">
        <v>3638785</v>
      </c>
      <c r="K120" s="58" t="s">
        <v>102</v>
      </c>
      <c r="L120" s="56">
        <v>3830300</v>
      </c>
      <c r="M120" s="59">
        <v>41010</v>
      </c>
      <c r="N120" s="60">
        <v>34290.865825785608</v>
      </c>
      <c r="O120" s="62" t="s">
        <v>181</v>
      </c>
      <c r="P120" s="63" t="s">
        <v>180</v>
      </c>
    </row>
    <row r="121" spans="1:16" s="19" customFormat="1" ht="45" customHeight="1">
      <c r="A121" s="54">
        <v>20249</v>
      </c>
      <c r="B121" s="27"/>
      <c r="C121" s="107"/>
      <c r="D121" s="104"/>
      <c r="E121" s="103"/>
      <c r="F121" s="102"/>
      <c r="G121" s="55" t="s">
        <v>114</v>
      </c>
      <c r="H121" s="56">
        <v>165255.54</v>
      </c>
      <c r="I121" s="57">
        <v>1</v>
      </c>
      <c r="J121" s="56" t="s">
        <v>174</v>
      </c>
      <c r="K121" s="58" t="s">
        <v>102</v>
      </c>
      <c r="L121" s="56">
        <v>165255.54</v>
      </c>
      <c r="M121" s="59">
        <v>41010</v>
      </c>
      <c r="N121" s="60">
        <v>1479.4547552692341</v>
      </c>
      <c r="O121" s="18" t="s">
        <v>174</v>
      </c>
      <c r="P121" s="42" t="s">
        <v>174</v>
      </c>
    </row>
    <row r="122" spans="1:16" s="19" customFormat="1" ht="45" customHeight="1">
      <c r="A122" s="54">
        <v>20249</v>
      </c>
      <c r="B122" s="27"/>
      <c r="C122" s="107"/>
      <c r="D122" s="104"/>
      <c r="E122" s="103"/>
      <c r="F122" s="102"/>
      <c r="G122" s="55" t="s">
        <v>112</v>
      </c>
      <c r="H122" s="21">
        <v>2571</v>
      </c>
      <c r="I122" s="57">
        <v>15</v>
      </c>
      <c r="J122" s="68" t="s">
        <v>174</v>
      </c>
      <c r="K122" s="23" t="s">
        <v>105</v>
      </c>
      <c r="L122" s="56">
        <v>0</v>
      </c>
      <c r="M122" s="59">
        <v>41010</v>
      </c>
      <c r="N122" s="60">
        <v>0</v>
      </c>
      <c r="O122" s="18" t="s">
        <v>174</v>
      </c>
      <c r="P122" s="42" t="s">
        <v>174</v>
      </c>
    </row>
    <row r="123" spans="1:16" s="19" customFormat="1" ht="18" customHeight="1">
      <c r="A123" s="54"/>
      <c r="B123" s="27" t="s">
        <v>230</v>
      </c>
      <c r="C123" s="96" t="str">
        <f>+B123</f>
        <v xml:space="preserve">Lot249-laboratorijskehemikalijeisipotrošnimaterijalIV </v>
      </c>
      <c r="D123" s="97"/>
      <c r="E123" s="97"/>
      <c r="F123" s="97"/>
      <c r="G123" s="97"/>
      <c r="H123" s="97"/>
      <c r="I123" s="97"/>
      <c r="J123" s="97"/>
      <c r="K123" s="97"/>
      <c r="L123" s="97"/>
      <c r="M123" s="97"/>
      <c r="N123" s="97"/>
      <c r="O123" s="97"/>
      <c r="P123" s="98"/>
    </row>
    <row r="124" spans="1:16" s="19" customFormat="1" ht="45" customHeight="1">
      <c r="A124" s="54">
        <v>20250</v>
      </c>
      <c r="B124" s="27"/>
      <c r="C124" s="64" t="s">
        <v>50</v>
      </c>
      <c r="D124" s="65">
        <v>613706.88</v>
      </c>
      <c r="E124" s="60">
        <f>D124/VLOOKUP("EUR",kursna_lista20120411!$C$2:$E$8,3,FALSE)</f>
        <v>5494.227678887165</v>
      </c>
      <c r="F124" s="58"/>
      <c r="G124" s="67" t="s">
        <v>174</v>
      </c>
      <c r="H124" s="56">
        <v>0</v>
      </c>
      <c r="I124" s="57">
        <v>0</v>
      </c>
      <c r="J124" s="56">
        <v>0</v>
      </c>
      <c r="K124" s="58" t="s">
        <v>102</v>
      </c>
      <c r="L124" s="56">
        <v>0</v>
      </c>
      <c r="M124" s="59">
        <v>41010</v>
      </c>
      <c r="N124" s="60">
        <v>0</v>
      </c>
      <c r="O124" s="18" t="s">
        <v>174</v>
      </c>
      <c r="P124" s="42" t="s">
        <v>174</v>
      </c>
    </row>
    <row r="125" spans="1:16" s="19" customFormat="1" ht="18" customHeight="1">
      <c r="A125" s="54"/>
      <c r="B125" s="27" t="s">
        <v>231</v>
      </c>
      <c r="C125" s="96" t="str">
        <f>+B125</f>
        <v xml:space="preserve">Lot250-laboratorijskehemikalijeisipotrošnimaterijalIX </v>
      </c>
      <c r="D125" s="97"/>
      <c r="E125" s="97"/>
      <c r="F125" s="97"/>
      <c r="G125" s="97"/>
      <c r="H125" s="97"/>
      <c r="I125" s="97"/>
      <c r="J125" s="97"/>
      <c r="K125" s="97"/>
      <c r="L125" s="97"/>
      <c r="M125" s="97"/>
      <c r="N125" s="97"/>
      <c r="O125" s="97"/>
      <c r="P125" s="98"/>
    </row>
    <row r="126" spans="1:16" s="19" customFormat="1" ht="75" customHeight="1">
      <c r="A126" s="54">
        <v>20251</v>
      </c>
      <c r="B126" s="27"/>
      <c r="C126" s="107" t="s">
        <v>51</v>
      </c>
      <c r="D126" s="104">
        <v>562866.25</v>
      </c>
      <c r="E126" s="103">
        <f>D126/VLOOKUP("EUR",kursna_lista20120411!$C$2:$E$8,3,FALSE)</f>
        <v>5039.0755441122365</v>
      </c>
      <c r="F126" s="58">
        <v>21</v>
      </c>
      <c r="G126" s="55" t="s">
        <v>109</v>
      </c>
      <c r="H126" s="56">
        <v>5614</v>
      </c>
      <c r="I126" s="57">
        <v>19</v>
      </c>
      <c r="J126" s="56" t="s">
        <v>174</v>
      </c>
      <c r="K126" s="58" t="s">
        <v>105</v>
      </c>
      <c r="L126" s="56">
        <v>5614</v>
      </c>
      <c r="M126" s="59">
        <v>41010</v>
      </c>
      <c r="N126" s="60">
        <v>5614</v>
      </c>
      <c r="O126" s="62" t="s">
        <v>181</v>
      </c>
      <c r="P126" s="63" t="s">
        <v>180</v>
      </c>
    </row>
    <row r="127" spans="1:16" s="19" customFormat="1" ht="45" customHeight="1">
      <c r="A127" s="54">
        <v>20251</v>
      </c>
      <c r="B127" s="27"/>
      <c r="C127" s="107"/>
      <c r="D127" s="104"/>
      <c r="E127" s="103"/>
      <c r="F127" s="58">
        <v>21</v>
      </c>
      <c r="G127" s="55" t="s">
        <v>139</v>
      </c>
      <c r="H127" s="56">
        <v>272.72000000000003</v>
      </c>
      <c r="I127" s="57">
        <v>2</v>
      </c>
      <c r="J127" s="56" t="s">
        <v>174</v>
      </c>
      <c r="K127" s="58" t="s">
        <v>105</v>
      </c>
      <c r="L127" s="56">
        <v>272.72000000000003</v>
      </c>
      <c r="M127" s="59">
        <v>41010</v>
      </c>
      <c r="N127" s="60">
        <v>272.72000000000003</v>
      </c>
      <c r="O127" s="18" t="s">
        <v>174</v>
      </c>
      <c r="P127" s="42" t="s">
        <v>174</v>
      </c>
    </row>
    <row r="128" spans="1:16" s="19" customFormat="1" ht="45" customHeight="1">
      <c r="A128" s="54">
        <v>20251</v>
      </c>
      <c r="B128" s="27"/>
      <c r="C128" s="107"/>
      <c r="D128" s="104"/>
      <c r="E128" s="103"/>
      <c r="F128" s="58">
        <v>21</v>
      </c>
      <c r="G128" s="55" t="s">
        <v>140</v>
      </c>
      <c r="H128" s="56">
        <v>272.72000000000003</v>
      </c>
      <c r="I128" s="57">
        <v>10</v>
      </c>
      <c r="J128" s="56" t="s">
        <v>174</v>
      </c>
      <c r="K128" s="58" t="s">
        <v>102</v>
      </c>
      <c r="L128" s="56">
        <v>272.72000000000003</v>
      </c>
      <c r="M128" s="59">
        <v>41010</v>
      </c>
      <c r="N128" s="60">
        <v>2.4444328919275993</v>
      </c>
      <c r="O128" s="18" t="s">
        <v>174</v>
      </c>
      <c r="P128" s="42" t="s">
        <v>174</v>
      </c>
    </row>
    <row r="129" spans="1:16" s="19" customFormat="1" ht="18" customHeight="1">
      <c r="A129" s="54"/>
      <c r="B129" s="27" t="s">
        <v>232</v>
      </c>
      <c r="C129" s="96" t="str">
        <f>+B129</f>
        <v xml:space="preserve">Lot251-laboratorijskehemikalijeisipotrošnimaterijalV </v>
      </c>
      <c r="D129" s="97"/>
      <c r="E129" s="97"/>
      <c r="F129" s="97"/>
      <c r="G129" s="97"/>
      <c r="H129" s="97"/>
      <c r="I129" s="97"/>
      <c r="J129" s="97"/>
      <c r="K129" s="97"/>
      <c r="L129" s="97"/>
      <c r="M129" s="97"/>
      <c r="N129" s="97"/>
      <c r="O129" s="97"/>
      <c r="P129" s="98"/>
    </row>
    <row r="130" spans="1:16" s="19" customFormat="1" ht="75" customHeight="1">
      <c r="A130" s="54">
        <v>20252</v>
      </c>
      <c r="B130" s="27"/>
      <c r="C130" s="64" t="s">
        <v>52</v>
      </c>
      <c r="D130" s="65">
        <v>219664.4</v>
      </c>
      <c r="E130" s="60">
        <f>D130/VLOOKUP("EUR",kursna_lista20120411!$C$2:$E$8,3,FALSE)</f>
        <v>1966.5515670056391</v>
      </c>
      <c r="F130" s="58">
        <v>15</v>
      </c>
      <c r="G130" s="55" t="s">
        <v>109</v>
      </c>
      <c r="H130" s="56">
        <v>1531.94</v>
      </c>
      <c r="I130" s="57">
        <v>14</v>
      </c>
      <c r="J130" s="56" t="s">
        <v>174</v>
      </c>
      <c r="K130" s="58" t="s">
        <v>105</v>
      </c>
      <c r="L130" s="56">
        <v>1531.94</v>
      </c>
      <c r="M130" s="59">
        <v>41011</v>
      </c>
      <c r="N130" s="60">
        <v>1531.94</v>
      </c>
      <c r="O130" s="62" t="s">
        <v>181</v>
      </c>
      <c r="P130" s="63" t="s">
        <v>180</v>
      </c>
    </row>
    <row r="131" spans="1:16" s="19" customFormat="1" ht="18" customHeight="1">
      <c r="A131" s="54"/>
      <c r="B131" s="27" t="s">
        <v>233</v>
      </c>
      <c r="C131" s="96" t="str">
        <f>+B131</f>
        <v xml:space="preserve">Lot252-laboratorijskehemikalijeisipotrošnimaterijalVI </v>
      </c>
      <c r="D131" s="97"/>
      <c r="E131" s="97"/>
      <c r="F131" s="97"/>
      <c r="G131" s="97"/>
      <c r="H131" s="97"/>
      <c r="I131" s="97"/>
      <c r="J131" s="97"/>
      <c r="K131" s="97"/>
      <c r="L131" s="97"/>
      <c r="M131" s="97"/>
      <c r="N131" s="97"/>
      <c r="O131" s="97"/>
      <c r="P131" s="98"/>
    </row>
    <row r="132" spans="1:16" s="19" customFormat="1" ht="45" customHeight="1">
      <c r="A132" s="54">
        <v>20253</v>
      </c>
      <c r="B132" s="27"/>
      <c r="C132" s="64" t="s">
        <v>53</v>
      </c>
      <c r="D132" s="65">
        <v>261212.19177599996</v>
      </c>
      <c r="E132" s="60">
        <f>D132/VLOOKUP("EUR",kursna_lista20120411!$C$2:$E$8,3,FALSE)</f>
        <v>2338.5093126518009</v>
      </c>
      <c r="F132" s="58">
        <v>17</v>
      </c>
      <c r="G132" s="55" t="s">
        <v>109</v>
      </c>
      <c r="H132" s="56">
        <v>4336</v>
      </c>
      <c r="I132" s="57">
        <v>17</v>
      </c>
      <c r="J132" s="56" t="s">
        <v>174</v>
      </c>
      <c r="K132" s="58" t="s">
        <v>105</v>
      </c>
      <c r="L132" s="56">
        <v>4336</v>
      </c>
      <c r="M132" s="59">
        <v>41011</v>
      </c>
      <c r="N132" s="60">
        <v>4336</v>
      </c>
      <c r="O132" s="16" t="s">
        <v>179</v>
      </c>
      <c r="P132" s="41" t="s">
        <v>180</v>
      </c>
    </row>
    <row r="133" spans="1:16" s="19" customFormat="1" ht="18" customHeight="1">
      <c r="A133" s="54"/>
      <c r="B133" s="27" t="s">
        <v>234</v>
      </c>
      <c r="C133" s="96" t="str">
        <f>+B133</f>
        <v xml:space="preserve">Lot253-laboratorijskehemikalijeisipotrošnimaterijalVII </v>
      </c>
      <c r="D133" s="97"/>
      <c r="E133" s="97"/>
      <c r="F133" s="97"/>
      <c r="G133" s="97"/>
      <c r="H133" s="97"/>
      <c r="I133" s="97"/>
      <c r="J133" s="97"/>
      <c r="K133" s="97"/>
      <c r="L133" s="97"/>
      <c r="M133" s="97"/>
      <c r="N133" s="97"/>
      <c r="O133" s="97"/>
      <c r="P133" s="98"/>
    </row>
    <row r="134" spans="1:16" s="19" customFormat="1" ht="45" customHeight="1">
      <c r="A134" s="54">
        <v>20254</v>
      </c>
      <c r="B134" s="27"/>
      <c r="C134" s="64" t="s">
        <v>54</v>
      </c>
      <c r="D134" s="65">
        <v>159810</v>
      </c>
      <c r="E134" s="60">
        <f>D134/VLOOKUP("EUR",kursna_lista20120411!$C$2:$E$8,3,FALSE)</f>
        <v>1430.7034090329212</v>
      </c>
      <c r="F134" s="58"/>
      <c r="G134" s="67" t="s">
        <v>174</v>
      </c>
      <c r="H134" s="56">
        <v>0</v>
      </c>
      <c r="I134" s="57">
        <v>0</v>
      </c>
      <c r="J134" s="56">
        <v>0</v>
      </c>
      <c r="K134" s="58" t="s">
        <v>102</v>
      </c>
      <c r="L134" s="56">
        <v>0</v>
      </c>
      <c r="M134" s="59">
        <v>41011</v>
      </c>
      <c r="N134" s="60">
        <v>0</v>
      </c>
      <c r="O134" s="18" t="s">
        <v>174</v>
      </c>
      <c r="P134" s="42" t="s">
        <v>174</v>
      </c>
    </row>
    <row r="135" spans="1:16" s="19" customFormat="1" ht="18" customHeight="1">
      <c r="A135" s="54"/>
      <c r="B135" s="27" t="s">
        <v>235</v>
      </c>
      <c r="C135" s="96" t="str">
        <f>+B135</f>
        <v xml:space="preserve">Lot254-laboratorijskehemikalijeisipotrošnimaterijalVIII </v>
      </c>
      <c r="D135" s="97"/>
      <c r="E135" s="97"/>
      <c r="F135" s="97"/>
      <c r="G135" s="97"/>
      <c r="H135" s="97"/>
      <c r="I135" s="97"/>
      <c r="J135" s="97"/>
      <c r="K135" s="97"/>
      <c r="L135" s="97"/>
      <c r="M135" s="97"/>
      <c r="N135" s="97"/>
      <c r="O135" s="97"/>
      <c r="P135" s="98"/>
    </row>
    <row r="136" spans="1:16" s="19" customFormat="1" ht="45" customHeight="1">
      <c r="A136" s="54">
        <v>20255</v>
      </c>
      <c r="B136" s="27"/>
      <c r="C136" s="107" t="s">
        <v>55</v>
      </c>
      <c r="D136" s="104">
        <v>632090</v>
      </c>
      <c r="E136" s="103">
        <f>D136/VLOOKUP("EUR",kursna_lista20120411!$C$2:$E$8,3,FALSE)</f>
        <v>5658.8030649872917</v>
      </c>
      <c r="F136" s="102">
        <v>11</v>
      </c>
      <c r="G136" s="55" t="s">
        <v>106</v>
      </c>
      <c r="H136" s="56">
        <v>2055.9</v>
      </c>
      <c r="I136" s="57">
        <v>2</v>
      </c>
      <c r="J136" s="56" t="s">
        <v>174</v>
      </c>
      <c r="K136" s="58" t="s">
        <v>105</v>
      </c>
      <c r="L136" s="56">
        <v>2055.9</v>
      </c>
      <c r="M136" s="59">
        <v>41011</v>
      </c>
      <c r="N136" s="60">
        <v>2055.9</v>
      </c>
      <c r="O136" s="18" t="s">
        <v>174</v>
      </c>
      <c r="P136" s="42" t="s">
        <v>174</v>
      </c>
    </row>
    <row r="137" spans="1:16" s="19" customFormat="1" ht="75" customHeight="1">
      <c r="A137" s="54">
        <v>20255</v>
      </c>
      <c r="B137" s="27"/>
      <c r="C137" s="107"/>
      <c r="D137" s="104"/>
      <c r="E137" s="103"/>
      <c r="F137" s="102"/>
      <c r="G137" s="55" t="s">
        <v>111</v>
      </c>
      <c r="H137" s="56">
        <v>4376</v>
      </c>
      <c r="I137" s="57">
        <v>3</v>
      </c>
      <c r="J137" s="56" t="s">
        <v>174</v>
      </c>
      <c r="K137" s="58" t="s">
        <v>105</v>
      </c>
      <c r="L137" s="56">
        <v>4376</v>
      </c>
      <c r="M137" s="59">
        <v>41011</v>
      </c>
      <c r="N137" s="60">
        <v>4376</v>
      </c>
      <c r="O137" s="62" t="s">
        <v>181</v>
      </c>
      <c r="P137" s="63" t="s">
        <v>180</v>
      </c>
    </row>
    <row r="138" spans="1:16" s="19" customFormat="1" ht="18" customHeight="1">
      <c r="A138" s="54"/>
      <c r="B138" s="27" t="s">
        <v>236</v>
      </c>
      <c r="C138" s="96" t="str">
        <f>+B138</f>
        <v xml:space="preserve">Lot255-laboratorijskehemikalijeisipotrošnimaterijalX </v>
      </c>
      <c r="D138" s="97"/>
      <c r="E138" s="97"/>
      <c r="F138" s="97"/>
      <c r="G138" s="97"/>
      <c r="H138" s="97"/>
      <c r="I138" s="97"/>
      <c r="J138" s="97"/>
      <c r="K138" s="97"/>
      <c r="L138" s="97"/>
      <c r="M138" s="97"/>
      <c r="N138" s="97"/>
      <c r="O138" s="97"/>
      <c r="P138" s="98"/>
    </row>
    <row r="139" spans="1:16" s="19" customFormat="1" ht="45" customHeight="1">
      <c r="A139" s="54">
        <v>20256</v>
      </c>
      <c r="B139" s="27"/>
      <c r="C139" s="107" t="s">
        <v>56</v>
      </c>
      <c r="D139" s="104">
        <v>243008</v>
      </c>
      <c r="E139" s="103">
        <f>D139/VLOOKUP("EUR",kursna_lista20120411!$C$2:$E$8,3,FALSE)</f>
        <v>2175.5357863855334</v>
      </c>
      <c r="F139" s="102">
        <v>5</v>
      </c>
      <c r="G139" s="55" t="s">
        <v>126</v>
      </c>
      <c r="H139" s="56">
        <v>4216</v>
      </c>
      <c r="I139" s="57">
        <v>5</v>
      </c>
      <c r="J139" s="56" t="s">
        <v>174</v>
      </c>
      <c r="K139" s="58" t="s">
        <v>105</v>
      </c>
      <c r="L139" s="56">
        <v>4216</v>
      </c>
      <c r="M139" s="59">
        <v>41011</v>
      </c>
      <c r="N139" s="60">
        <v>4216</v>
      </c>
      <c r="O139" s="58"/>
      <c r="P139" s="61"/>
    </row>
    <row r="140" spans="1:16" s="19" customFormat="1" ht="45" customHeight="1">
      <c r="A140" s="54">
        <v>20256</v>
      </c>
      <c r="B140" s="27"/>
      <c r="C140" s="107"/>
      <c r="D140" s="104"/>
      <c r="E140" s="103"/>
      <c r="F140" s="102"/>
      <c r="G140" s="55" t="s">
        <v>109</v>
      </c>
      <c r="H140" s="56">
        <v>4041</v>
      </c>
      <c r="I140" s="57">
        <v>5</v>
      </c>
      <c r="J140" s="56" t="s">
        <v>174</v>
      </c>
      <c r="K140" s="58" t="s">
        <v>105</v>
      </c>
      <c r="L140" s="56">
        <v>4041</v>
      </c>
      <c r="M140" s="59">
        <v>41011</v>
      </c>
      <c r="N140" s="60">
        <v>4041</v>
      </c>
      <c r="O140" s="16" t="s">
        <v>179</v>
      </c>
      <c r="P140" s="41" t="s">
        <v>180</v>
      </c>
    </row>
    <row r="141" spans="1:16" s="19" customFormat="1" ht="18" customHeight="1">
      <c r="A141" s="54"/>
      <c r="B141" s="27" t="s">
        <v>237</v>
      </c>
      <c r="C141" s="96" t="str">
        <f>+B141</f>
        <v xml:space="preserve">Lot256-laboratorijskehemikalijeisipotrošnimaterijalXI </v>
      </c>
      <c r="D141" s="97"/>
      <c r="E141" s="97"/>
      <c r="F141" s="97"/>
      <c r="G141" s="97"/>
      <c r="H141" s="97"/>
      <c r="I141" s="97"/>
      <c r="J141" s="97"/>
      <c r="K141" s="97"/>
      <c r="L141" s="97"/>
      <c r="M141" s="97"/>
      <c r="N141" s="97"/>
      <c r="O141" s="97"/>
      <c r="P141" s="98"/>
    </row>
    <row r="142" spans="1:16" s="19" customFormat="1" ht="30" customHeight="1">
      <c r="A142" s="54">
        <v>20257</v>
      </c>
      <c r="B142" s="27"/>
      <c r="C142" s="64" t="s">
        <v>57</v>
      </c>
      <c r="D142" s="65">
        <v>65964</v>
      </c>
      <c r="E142" s="60">
        <f>D142/VLOOKUP("EUR",kursna_lista20120411!$C$2:$E$8,3,FALSE)</f>
        <v>590.54451957604408</v>
      </c>
      <c r="F142" s="58"/>
      <c r="G142" s="67" t="s">
        <v>174</v>
      </c>
      <c r="H142" s="56">
        <v>0</v>
      </c>
      <c r="I142" s="57">
        <v>0</v>
      </c>
      <c r="J142" s="56">
        <v>0</v>
      </c>
      <c r="K142" s="58" t="s">
        <v>102</v>
      </c>
      <c r="L142" s="56">
        <v>0</v>
      </c>
      <c r="M142" s="59">
        <v>41011</v>
      </c>
      <c r="N142" s="60">
        <v>0</v>
      </c>
      <c r="O142" s="18" t="s">
        <v>174</v>
      </c>
      <c r="P142" s="42" t="s">
        <v>174</v>
      </c>
    </row>
    <row r="143" spans="1:16" s="19" customFormat="1" ht="18" customHeight="1">
      <c r="A143" s="54"/>
      <c r="B143" s="27" t="s">
        <v>238</v>
      </c>
      <c r="C143" s="96" t="str">
        <f>+B143</f>
        <v xml:space="preserve">Lot257-MerckChemicals&amp;Reagents-standxlsx </v>
      </c>
      <c r="D143" s="97"/>
      <c r="E143" s="97"/>
      <c r="F143" s="97"/>
      <c r="G143" s="97"/>
      <c r="H143" s="97"/>
      <c r="I143" s="97"/>
      <c r="J143" s="97"/>
      <c r="K143" s="97"/>
      <c r="L143" s="97"/>
      <c r="M143" s="97"/>
      <c r="N143" s="97"/>
      <c r="O143" s="97"/>
      <c r="P143" s="98"/>
    </row>
    <row r="144" spans="1:16" s="19" customFormat="1" ht="15" customHeight="1">
      <c r="A144" s="54">
        <v>20258</v>
      </c>
      <c r="B144" s="27"/>
      <c r="C144" s="64" t="s">
        <v>58</v>
      </c>
      <c r="D144" s="65">
        <v>137384</v>
      </c>
      <c r="E144" s="60">
        <f>D144/VLOOKUP("EUR",kursna_lista20120411!$C$2:$E$8,3,FALSE)</f>
        <v>1229.9340288253479</v>
      </c>
      <c r="F144" s="58"/>
      <c r="G144" s="67" t="s">
        <v>174</v>
      </c>
      <c r="H144" s="56">
        <v>0</v>
      </c>
      <c r="I144" s="57">
        <v>0</v>
      </c>
      <c r="J144" s="56">
        <v>0</v>
      </c>
      <c r="K144" s="58" t="s">
        <v>102</v>
      </c>
      <c r="L144" s="56">
        <v>0</v>
      </c>
      <c r="M144" s="59">
        <v>41011</v>
      </c>
      <c r="N144" s="60">
        <v>0</v>
      </c>
      <c r="O144" s="18" t="s">
        <v>174</v>
      </c>
      <c r="P144" s="42" t="s">
        <v>174</v>
      </c>
    </row>
    <row r="145" spans="1:16" s="19" customFormat="1" ht="18" customHeight="1">
      <c r="A145" s="54"/>
      <c r="B145" s="27" t="s">
        <v>239</v>
      </c>
      <c r="C145" s="96" t="str">
        <f>+B145</f>
        <v xml:space="preserve">Lot258-Mikroorganizmi </v>
      </c>
      <c r="D145" s="97"/>
      <c r="E145" s="97"/>
      <c r="F145" s="97"/>
      <c r="G145" s="97"/>
      <c r="H145" s="97"/>
      <c r="I145" s="97"/>
      <c r="J145" s="97"/>
      <c r="K145" s="97"/>
      <c r="L145" s="97"/>
      <c r="M145" s="97"/>
      <c r="N145" s="97"/>
      <c r="O145" s="97"/>
      <c r="P145" s="98"/>
    </row>
    <row r="146" spans="1:16" s="19" customFormat="1" ht="45" customHeight="1">
      <c r="A146" s="54">
        <v>20259</v>
      </c>
      <c r="B146" s="27"/>
      <c r="C146" s="64" t="s">
        <v>59</v>
      </c>
      <c r="D146" s="65">
        <v>430341.86</v>
      </c>
      <c r="E146" s="60">
        <f>D146/VLOOKUP("EUR",kursna_lista20120411!$C$2:$E$8,3,FALSE)</f>
        <v>3852.6473071245109</v>
      </c>
      <c r="F146" s="58">
        <v>80</v>
      </c>
      <c r="G146" s="55" t="s">
        <v>109</v>
      </c>
      <c r="H146" s="56">
        <v>416299</v>
      </c>
      <c r="I146" s="57">
        <v>80</v>
      </c>
      <c r="J146" s="56" t="s">
        <v>174</v>
      </c>
      <c r="K146" s="58" t="s">
        <v>102</v>
      </c>
      <c r="L146" s="56">
        <v>416299</v>
      </c>
      <c r="M146" s="59">
        <v>41011</v>
      </c>
      <c r="N146" s="60">
        <v>3731.3543871977395</v>
      </c>
      <c r="O146" s="16" t="s">
        <v>179</v>
      </c>
      <c r="P146" s="41" t="s">
        <v>180</v>
      </c>
    </row>
    <row r="147" spans="1:16" s="19" customFormat="1" ht="18" customHeight="1">
      <c r="A147" s="54"/>
      <c r="B147" s="27" t="s">
        <v>240</v>
      </c>
      <c r="C147" s="96" t="str">
        <f>+B147</f>
        <v xml:space="preserve">Lot259-MossandHemoss-standard </v>
      </c>
      <c r="D147" s="97"/>
      <c r="E147" s="97"/>
      <c r="F147" s="97"/>
      <c r="G147" s="97"/>
      <c r="H147" s="97"/>
      <c r="I147" s="97"/>
      <c r="J147" s="97"/>
      <c r="K147" s="97"/>
      <c r="L147" s="97"/>
      <c r="M147" s="97"/>
      <c r="N147" s="97"/>
      <c r="O147" s="97"/>
      <c r="P147" s="98"/>
    </row>
    <row r="148" spans="1:16" s="19" customFormat="1" ht="45" customHeight="1">
      <c r="A148" s="54">
        <v>20260</v>
      </c>
      <c r="B148" s="27"/>
      <c r="C148" s="64" t="s">
        <v>60</v>
      </c>
      <c r="D148" s="65">
        <v>740029</v>
      </c>
      <c r="E148" s="60">
        <f>D148/VLOOKUP("EUR",kursna_lista20120411!$C$2:$E$8,3,FALSE)</f>
        <v>6625.1299235543684</v>
      </c>
      <c r="F148" s="58">
        <v>10</v>
      </c>
      <c r="G148" s="55" t="s">
        <v>114</v>
      </c>
      <c r="H148" s="56">
        <v>696749.08000000007</v>
      </c>
      <c r="I148" s="57">
        <v>10</v>
      </c>
      <c r="J148" s="56" t="s">
        <v>174</v>
      </c>
      <c r="K148" s="58" t="s">
        <v>102</v>
      </c>
      <c r="L148" s="56">
        <v>696749.08</v>
      </c>
      <c r="M148" s="59">
        <v>41011</v>
      </c>
      <c r="N148" s="60">
        <v>6245.0732200509456</v>
      </c>
      <c r="O148" s="16" t="s">
        <v>179</v>
      </c>
      <c r="P148" s="41" t="s">
        <v>180</v>
      </c>
    </row>
    <row r="149" spans="1:16" s="19" customFormat="1" ht="18" customHeight="1">
      <c r="A149" s="54"/>
      <c r="B149" s="27" t="s">
        <v>241</v>
      </c>
      <c r="C149" s="96" t="str">
        <f>+B149</f>
        <v xml:space="preserve">Lot260-MPBiomedicals-standard </v>
      </c>
      <c r="D149" s="97"/>
      <c r="E149" s="97"/>
      <c r="F149" s="97"/>
      <c r="G149" s="97"/>
      <c r="H149" s="97"/>
      <c r="I149" s="97"/>
      <c r="J149" s="97"/>
      <c r="K149" s="97"/>
      <c r="L149" s="97"/>
      <c r="M149" s="97"/>
      <c r="N149" s="97"/>
      <c r="O149" s="97"/>
      <c r="P149" s="98"/>
    </row>
    <row r="150" spans="1:16" s="19" customFormat="1" ht="75" customHeight="1">
      <c r="A150" s="54">
        <v>20261</v>
      </c>
      <c r="B150" s="27"/>
      <c r="C150" s="64" t="s">
        <v>61</v>
      </c>
      <c r="D150" s="65">
        <v>93946.25</v>
      </c>
      <c r="E150" s="60">
        <f>D150/VLOOKUP("EUR",kursna_lista20120411!$C$2:$E$8,3,FALSE)</f>
        <v>841.05638033201342</v>
      </c>
      <c r="F150" s="58">
        <v>4</v>
      </c>
      <c r="G150" s="55" t="s">
        <v>112</v>
      </c>
      <c r="H150" s="56">
        <v>300</v>
      </c>
      <c r="I150" s="57">
        <v>2</v>
      </c>
      <c r="J150" s="56" t="s">
        <v>174</v>
      </c>
      <c r="K150" s="58" t="s">
        <v>105</v>
      </c>
      <c r="L150" s="56">
        <v>300</v>
      </c>
      <c r="M150" s="59">
        <v>41011</v>
      </c>
      <c r="N150" s="60">
        <v>300</v>
      </c>
      <c r="O150" s="62" t="s">
        <v>181</v>
      </c>
      <c r="P150" s="63" t="s">
        <v>180</v>
      </c>
    </row>
    <row r="151" spans="1:16" s="19" customFormat="1" ht="18" customHeight="1">
      <c r="A151" s="54"/>
      <c r="B151" s="27" t="s">
        <v>242</v>
      </c>
      <c r="C151" s="96" t="str">
        <f>+B151</f>
        <v xml:space="preserve">Lot261-MTICorporation-standard </v>
      </c>
      <c r="D151" s="97"/>
      <c r="E151" s="97"/>
      <c r="F151" s="97"/>
      <c r="G151" s="97"/>
      <c r="H151" s="97"/>
      <c r="I151" s="97"/>
      <c r="J151" s="97"/>
      <c r="K151" s="97"/>
      <c r="L151" s="97"/>
      <c r="M151" s="97"/>
      <c r="N151" s="97"/>
      <c r="O151" s="97"/>
      <c r="P151" s="98"/>
    </row>
    <row r="152" spans="1:16" s="19" customFormat="1" ht="45" customHeight="1">
      <c r="A152" s="54">
        <v>20262</v>
      </c>
      <c r="B152" s="27"/>
      <c r="C152" s="64" t="s">
        <v>62</v>
      </c>
      <c r="D152" s="65">
        <v>81118</v>
      </c>
      <c r="E152" s="60">
        <f>D152/VLOOKUP("EUR",kursna_lista20120411!$C$2:$E$8,3,FALSE)</f>
        <v>726.21112029242533</v>
      </c>
      <c r="F152" s="58">
        <v>43</v>
      </c>
      <c r="G152" s="55" t="s">
        <v>145</v>
      </c>
      <c r="H152" s="56">
        <v>111540</v>
      </c>
      <c r="I152" s="57">
        <v>43</v>
      </c>
      <c r="J152" s="56" t="s">
        <v>174</v>
      </c>
      <c r="K152" s="58" t="s">
        <v>102</v>
      </c>
      <c r="L152" s="56">
        <v>111540</v>
      </c>
      <c r="M152" s="59">
        <v>41011</v>
      </c>
      <c r="N152" s="60">
        <v>999.75082416252701</v>
      </c>
      <c r="O152" s="16" t="s">
        <v>179</v>
      </c>
      <c r="P152" s="41" t="s">
        <v>180</v>
      </c>
    </row>
    <row r="153" spans="1:16" s="19" customFormat="1" ht="18" customHeight="1">
      <c r="A153" s="54"/>
      <c r="B153" s="27" t="s">
        <v>243</v>
      </c>
      <c r="C153" s="96" t="str">
        <f>+B153</f>
        <v xml:space="preserve">Lot262-Nipro-standard </v>
      </c>
      <c r="D153" s="97"/>
      <c r="E153" s="97"/>
      <c r="F153" s="97"/>
      <c r="G153" s="97"/>
      <c r="H153" s="97"/>
      <c r="I153" s="97"/>
      <c r="J153" s="97"/>
      <c r="K153" s="97"/>
      <c r="L153" s="97"/>
      <c r="M153" s="97"/>
      <c r="N153" s="97"/>
      <c r="O153" s="97"/>
      <c r="P153" s="98"/>
    </row>
    <row r="154" spans="1:16" s="19" customFormat="1" ht="45" customHeight="1">
      <c r="A154" s="54">
        <v>20263</v>
      </c>
      <c r="B154" s="27"/>
      <c r="C154" s="64" t="s">
        <v>63</v>
      </c>
      <c r="D154" s="65">
        <v>83865.600000000006</v>
      </c>
      <c r="E154" s="60">
        <f>D154/VLOOKUP("EUR",kursna_lista20120411!$C$2:$E$8,3,FALSE)</f>
        <v>750.8090846667377</v>
      </c>
      <c r="F154" s="58">
        <v>22</v>
      </c>
      <c r="G154" s="55" t="s">
        <v>132</v>
      </c>
      <c r="H154" s="56">
        <v>90452</v>
      </c>
      <c r="I154" s="57">
        <v>22</v>
      </c>
      <c r="J154" s="56" t="s">
        <v>174</v>
      </c>
      <c r="K154" s="58" t="s">
        <v>102</v>
      </c>
      <c r="L154" s="56">
        <v>90452</v>
      </c>
      <c r="M154" s="59">
        <v>41011</v>
      </c>
      <c r="N154" s="60">
        <v>810.7357140680374</v>
      </c>
      <c r="O154" s="16" t="s">
        <v>179</v>
      </c>
      <c r="P154" s="41" t="s">
        <v>180</v>
      </c>
    </row>
    <row r="155" spans="1:16" s="19" customFormat="1" ht="18" customHeight="1">
      <c r="A155" s="54"/>
      <c r="B155" s="27" t="s">
        <v>244</v>
      </c>
      <c r="C155" s="96" t="str">
        <f>+B155</f>
        <v xml:space="preserve">Lot263-Niva-standard </v>
      </c>
      <c r="D155" s="97"/>
      <c r="E155" s="97"/>
      <c r="F155" s="97"/>
      <c r="G155" s="97"/>
      <c r="H155" s="97"/>
      <c r="I155" s="97"/>
      <c r="J155" s="97"/>
      <c r="K155" s="97"/>
      <c r="L155" s="97"/>
      <c r="M155" s="97"/>
      <c r="N155" s="97"/>
      <c r="O155" s="97"/>
      <c r="P155" s="98"/>
    </row>
    <row r="156" spans="1:16" s="19" customFormat="1" ht="45" customHeight="1">
      <c r="A156" s="54">
        <v>20264</v>
      </c>
      <c r="B156" s="27"/>
      <c r="C156" s="64" t="s">
        <v>64</v>
      </c>
      <c r="D156" s="65">
        <v>1502017.2000000002</v>
      </c>
      <c r="E156" s="60">
        <f>D156/VLOOKUP("EUR",kursna_lista20120411!$C$2:$E$8,3,FALSE)</f>
        <v>13446.850187510689</v>
      </c>
      <c r="F156" s="58"/>
      <c r="G156" s="55" t="s">
        <v>146</v>
      </c>
      <c r="H156" s="56">
        <v>14628.7</v>
      </c>
      <c r="I156" s="57"/>
      <c r="J156" s="56" t="s">
        <v>174</v>
      </c>
      <c r="K156" s="58" t="s">
        <v>102</v>
      </c>
      <c r="L156" s="56">
        <v>14628.7</v>
      </c>
      <c r="M156" s="59">
        <v>41011</v>
      </c>
      <c r="N156" s="60">
        <v>131.11937315246871</v>
      </c>
      <c r="O156" s="16" t="s">
        <v>179</v>
      </c>
      <c r="P156" s="41" t="s">
        <v>180</v>
      </c>
    </row>
    <row r="157" spans="1:16" s="19" customFormat="1" ht="18" customHeight="1">
      <c r="A157" s="54"/>
      <c r="B157" s="27" t="s">
        <v>245</v>
      </c>
      <c r="C157" s="96" t="str">
        <f>+B157</f>
        <v xml:space="preserve">Lot264-Noack </v>
      </c>
      <c r="D157" s="97"/>
      <c r="E157" s="97"/>
      <c r="F157" s="97"/>
      <c r="G157" s="97"/>
      <c r="H157" s="97"/>
      <c r="I157" s="97"/>
      <c r="J157" s="97"/>
      <c r="K157" s="97"/>
      <c r="L157" s="97"/>
      <c r="M157" s="97"/>
      <c r="N157" s="97"/>
      <c r="O157" s="97"/>
      <c r="P157" s="98"/>
    </row>
    <row r="158" spans="1:16" s="19" customFormat="1" ht="45" customHeight="1">
      <c r="A158" s="54">
        <v>20265</v>
      </c>
      <c r="B158" s="27"/>
      <c r="C158" s="64" t="s">
        <v>65</v>
      </c>
      <c r="D158" s="65">
        <v>49900</v>
      </c>
      <c r="E158" s="60">
        <f>D158/VLOOKUP("EUR",kursna_lista20120411!$C$2:$E$8,3,FALSE)</f>
        <v>446.73111889583106</v>
      </c>
      <c r="F158" s="58">
        <v>22</v>
      </c>
      <c r="G158" s="55" t="s">
        <v>124</v>
      </c>
      <c r="H158" s="56">
        <v>334.24</v>
      </c>
      <c r="I158" s="57">
        <v>22</v>
      </c>
      <c r="J158" s="56" t="s">
        <v>174</v>
      </c>
      <c r="K158" s="58" t="s">
        <v>105</v>
      </c>
      <c r="L158" s="56">
        <v>334.24</v>
      </c>
      <c r="M158" s="59">
        <v>41011</v>
      </c>
      <c r="N158" s="60">
        <v>334.24</v>
      </c>
      <c r="O158" s="16" t="s">
        <v>179</v>
      </c>
      <c r="P158" s="41" t="s">
        <v>180</v>
      </c>
    </row>
    <row r="159" spans="1:16" s="19" customFormat="1" ht="18" customHeight="1">
      <c r="A159" s="54"/>
      <c r="B159" s="27" t="s">
        <v>246</v>
      </c>
      <c r="C159" s="96" t="str">
        <f>+B159</f>
        <v xml:space="preserve">Lot265-Operon </v>
      </c>
      <c r="D159" s="97"/>
      <c r="E159" s="97"/>
      <c r="F159" s="97"/>
      <c r="G159" s="97"/>
      <c r="H159" s="97"/>
      <c r="I159" s="97"/>
      <c r="J159" s="97"/>
      <c r="K159" s="97"/>
      <c r="L159" s="97"/>
      <c r="M159" s="97"/>
      <c r="N159" s="97"/>
      <c r="O159" s="97"/>
      <c r="P159" s="98"/>
    </row>
    <row r="160" spans="1:16" s="19" customFormat="1" ht="60" customHeight="1">
      <c r="A160" s="54">
        <v>20266</v>
      </c>
      <c r="B160" s="27"/>
      <c r="C160" s="107" t="s">
        <v>66</v>
      </c>
      <c r="D160" s="108">
        <v>1783655.2199999997</v>
      </c>
      <c r="E160" s="103">
        <f>D160/VLOOKUP("EUR",kursna_lista20120411!$C$2:$E$8,3,FALSE)</f>
        <v>15968.222287675142</v>
      </c>
      <c r="F160" s="102">
        <v>72</v>
      </c>
      <c r="G160" s="55" t="s">
        <v>112</v>
      </c>
      <c r="H160" s="56">
        <v>325.95</v>
      </c>
      <c r="I160" s="57">
        <v>1</v>
      </c>
      <c r="J160" s="56" t="s">
        <v>174</v>
      </c>
      <c r="K160" s="58" t="s">
        <v>105</v>
      </c>
      <c r="L160" s="56">
        <v>325.95</v>
      </c>
      <c r="M160" s="59">
        <v>41011</v>
      </c>
      <c r="N160" s="60">
        <v>325.95</v>
      </c>
      <c r="O160" s="18" t="s">
        <v>174</v>
      </c>
      <c r="P160" s="42" t="s">
        <v>174</v>
      </c>
    </row>
    <row r="161" spans="1:16" s="19" customFormat="1" ht="75" customHeight="1">
      <c r="A161" s="54">
        <v>20266</v>
      </c>
      <c r="B161" s="27"/>
      <c r="C161" s="107"/>
      <c r="D161" s="108"/>
      <c r="E161" s="103"/>
      <c r="F161" s="102"/>
      <c r="G161" s="55" t="s">
        <v>124</v>
      </c>
      <c r="H161" s="56">
        <v>1180</v>
      </c>
      <c r="I161" s="57">
        <v>4</v>
      </c>
      <c r="J161" s="56" t="s">
        <v>174</v>
      </c>
      <c r="K161" s="58" t="s">
        <v>105</v>
      </c>
      <c r="L161" s="56">
        <v>1180</v>
      </c>
      <c r="M161" s="59">
        <v>41011</v>
      </c>
      <c r="N161" s="60">
        <v>1180</v>
      </c>
      <c r="O161" s="62" t="s">
        <v>181</v>
      </c>
      <c r="P161" s="63" t="s">
        <v>180</v>
      </c>
    </row>
    <row r="162" spans="1:16" s="19" customFormat="1" ht="18" customHeight="1">
      <c r="A162" s="54"/>
      <c r="B162" s="27" t="s">
        <v>247</v>
      </c>
      <c r="C162" s="96" t="str">
        <f>+B162</f>
        <v xml:space="preserve">Lot266-Opremaipotrošnimaterijalzaastmedicine,veterine,stomatologijeifarmacije </v>
      </c>
      <c r="D162" s="97"/>
      <c r="E162" s="97"/>
      <c r="F162" s="97"/>
      <c r="G162" s="97"/>
      <c r="H162" s="97"/>
      <c r="I162" s="97"/>
      <c r="J162" s="97"/>
      <c r="K162" s="97"/>
      <c r="L162" s="97"/>
      <c r="M162" s="97"/>
      <c r="N162" s="97"/>
      <c r="O162" s="97"/>
      <c r="P162" s="98"/>
    </row>
    <row r="163" spans="1:16" s="19" customFormat="1" ht="45" customHeight="1">
      <c r="A163" s="54">
        <v>20267</v>
      </c>
      <c r="B163" s="27"/>
      <c r="C163" s="64" t="s">
        <v>67</v>
      </c>
      <c r="D163" s="65">
        <v>479400</v>
      </c>
      <c r="E163" s="60">
        <f>D163/VLOOKUP("EUR",kursna_lista20120411!$C$2:$E$8,3,FALSE)</f>
        <v>4291.8416512757804</v>
      </c>
      <c r="F163" s="58" t="s">
        <v>142</v>
      </c>
      <c r="G163" s="55" t="s">
        <v>143</v>
      </c>
      <c r="H163" s="56">
        <v>6690</v>
      </c>
      <c r="I163" s="57"/>
      <c r="J163" s="56" t="s">
        <v>174</v>
      </c>
      <c r="K163" s="58" t="s">
        <v>102</v>
      </c>
      <c r="L163" s="56">
        <v>6690</v>
      </c>
      <c r="M163" s="59">
        <v>41011</v>
      </c>
      <c r="N163" s="60">
        <v>59.963537866660445</v>
      </c>
      <c r="O163" s="62" t="s">
        <v>179</v>
      </c>
      <c r="P163" s="63" t="s">
        <v>180</v>
      </c>
    </row>
    <row r="164" spans="1:16" s="19" customFormat="1" ht="18" customHeight="1">
      <c r="A164" s="54"/>
      <c r="B164" s="27" t="s">
        <v>248</v>
      </c>
      <c r="C164" s="96" t="str">
        <f>+B164</f>
        <v xml:space="preserve">Lot267-Ortec </v>
      </c>
      <c r="D164" s="97"/>
      <c r="E164" s="97"/>
      <c r="F164" s="97"/>
      <c r="G164" s="97"/>
      <c r="H164" s="97"/>
      <c r="I164" s="97"/>
      <c r="J164" s="97"/>
      <c r="K164" s="97"/>
      <c r="L164" s="97"/>
      <c r="M164" s="97"/>
      <c r="N164" s="97"/>
      <c r="O164" s="97"/>
      <c r="P164" s="98"/>
    </row>
    <row r="165" spans="1:16" s="19" customFormat="1" ht="30" customHeight="1">
      <c r="A165" s="54">
        <v>20268</v>
      </c>
      <c r="B165" s="27"/>
      <c r="C165" s="64" t="s">
        <v>68</v>
      </c>
      <c r="D165" s="65">
        <v>33482</v>
      </c>
      <c r="E165" s="60">
        <f>D165/VLOOKUP("EUR",kursna_lista20120411!$C$2:$E$8,3,FALSE)</f>
        <v>299.74852350441313</v>
      </c>
      <c r="F165" s="58"/>
      <c r="G165" s="67" t="s">
        <v>174</v>
      </c>
      <c r="H165" s="56">
        <v>0</v>
      </c>
      <c r="I165" s="57">
        <v>0</v>
      </c>
      <c r="J165" s="56">
        <v>0</v>
      </c>
      <c r="K165" s="58" t="s">
        <v>102</v>
      </c>
      <c r="L165" s="56">
        <v>0</v>
      </c>
      <c r="M165" s="59">
        <v>41011</v>
      </c>
      <c r="N165" s="60">
        <v>0</v>
      </c>
      <c r="O165" s="18" t="s">
        <v>174</v>
      </c>
      <c r="P165" s="42" t="s">
        <v>174</v>
      </c>
    </row>
    <row r="166" spans="1:16" s="19" customFormat="1" ht="18" customHeight="1">
      <c r="A166" s="54"/>
      <c r="B166" s="27" t="s">
        <v>249</v>
      </c>
      <c r="C166" s="96" t="str">
        <f>+B166</f>
        <v xml:space="preserve">Lot268-PAATheCellCultureCompany-sard </v>
      </c>
      <c r="D166" s="97"/>
      <c r="E166" s="97"/>
      <c r="F166" s="97"/>
      <c r="G166" s="97"/>
      <c r="H166" s="97"/>
      <c r="I166" s="97"/>
      <c r="J166" s="97"/>
      <c r="K166" s="97"/>
      <c r="L166" s="97"/>
      <c r="M166" s="97"/>
      <c r="N166" s="97"/>
      <c r="O166" s="97"/>
      <c r="P166" s="98"/>
    </row>
    <row r="167" spans="1:16" s="19" customFormat="1" ht="15" customHeight="1">
      <c r="A167" s="54">
        <v>20269</v>
      </c>
      <c r="B167" s="27"/>
      <c r="C167" s="64" t="s">
        <v>69</v>
      </c>
      <c r="D167" s="65">
        <v>255748</v>
      </c>
      <c r="E167" s="60">
        <f>D167/VLOOKUP("EUR",kursna_lista20120411!$C$2:$E$8,3,FALSE)</f>
        <v>2289.5909858791783</v>
      </c>
      <c r="F167" s="58"/>
      <c r="G167" s="67" t="s">
        <v>174</v>
      </c>
      <c r="H167" s="56">
        <v>0</v>
      </c>
      <c r="I167" s="57">
        <v>0</v>
      </c>
      <c r="J167" s="56">
        <v>0</v>
      </c>
      <c r="K167" s="58" t="s">
        <v>102</v>
      </c>
      <c r="L167" s="56">
        <v>0</v>
      </c>
      <c r="M167" s="59">
        <v>41011</v>
      </c>
      <c r="N167" s="60">
        <v>0</v>
      </c>
      <c r="O167" s="18" t="s">
        <v>174</v>
      </c>
      <c r="P167" s="42" t="s">
        <v>174</v>
      </c>
    </row>
    <row r="168" spans="1:16" s="19" customFormat="1" ht="18" customHeight="1">
      <c r="A168" s="54"/>
      <c r="B168" s="27" t="s">
        <v>250</v>
      </c>
      <c r="C168" s="96" t="str">
        <f>+B168</f>
        <v xml:space="preserve">Lot269-PfiefferVacuum-standard </v>
      </c>
      <c r="D168" s="97"/>
      <c r="E168" s="97"/>
      <c r="F168" s="97"/>
      <c r="G168" s="97"/>
      <c r="H168" s="97"/>
      <c r="I168" s="97"/>
      <c r="J168" s="97"/>
      <c r="K168" s="97"/>
      <c r="L168" s="97"/>
      <c r="M168" s="97"/>
      <c r="N168" s="97"/>
      <c r="O168" s="97"/>
      <c r="P168" s="98"/>
    </row>
    <row r="169" spans="1:16" s="19" customFormat="1" ht="45" customHeight="1">
      <c r="A169" s="54">
        <v>20270</v>
      </c>
      <c r="B169" s="27"/>
      <c r="C169" s="64" t="s">
        <v>70</v>
      </c>
      <c r="D169" s="65">
        <v>318806</v>
      </c>
      <c r="E169" s="60">
        <f>D169/VLOOKUP("EUR",kursna_lista20120411!$C$2:$E$8,3,FALSE)</f>
        <v>2854.1194607355574</v>
      </c>
      <c r="F169" s="58">
        <v>12</v>
      </c>
      <c r="G169" s="55" t="s">
        <v>111</v>
      </c>
      <c r="H169" s="56">
        <v>2944</v>
      </c>
      <c r="I169" s="57">
        <v>12</v>
      </c>
      <c r="J169" s="56" t="s">
        <v>174</v>
      </c>
      <c r="K169" s="58" t="s">
        <v>105</v>
      </c>
      <c r="L169" s="56">
        <v>2944</v>
      </c>
      <c r="M169" s="59">
        <v>41011</v>
      </c>
      <c r="N169" s="60">
        <v>2944</v>
      </c>
      <c r="O169" s="16" t="s">
        <v>179</v>
      </c>
      <c r="P169" s="41" t="s">
        <v>180</v>
      </c>
    </row>
    <row r="170" spans="1:16" s="19" customFormat="1" ht="18" customHeight="1">
      <c r="A170" s="54"/>
      <c r="B170" s="27" t="s">
        <v>251</v>
      </c>
      <c r="C170" s="96" t="str">
        <f>+B170</f>
        <v xml:space="preserve">Lot270-Phenomenex-standard </v>
      </c>
      <c r="D170" s="97"/>
      <c r="E170" s="97"/>
      <c r="F170" s="97"/>
      <c r="G170" s="97"/>
      <c r="H170" s="97"/>
      <c r="I170" s="97"/>
      <c r="J170" s="97"/>
      <c r="K170" s="97"/>
      <c r="L170" s="97"/>
      <c r="M170" s="97"/>
      <c r="N170" s="97"/>
      <c r="O170" s="97"/>
      <c r="P170" s="98"/>
    </row>
    <row r="171" spans="1:16" s="19" customFormat="1" ht="75" customHeight="1">
      <c r="A171" s="54">
        <v>20271</v>
      </c>
      <c r="B171" s="27"/>
      <c r="C171" s="64" t="s">
        <v>71</v>
      </c>
      <c r="D171" s="65">
        <v>73126</v>
      </c>
      <c r="E171" s="60">
        <f>D171/VLOOKUP("EUR",kursna_lista20120411!$C$2:$E$8,3,FALSE)</f>
        <v>654.66252104963019</v>
      </c>
      <c r="F171" s="58">
        <v>4</v>
      </c>
      <c r="G171" s="55" t="s">
        <v>123</v>
      </c>
      <c r="H171" s="56">
        <v>1100</v>
      </c>
      <c r="I171" s="57">
        <v>1</v>
      </c>
      <c r="J171" s="56" t="s">
        <v>174</v>
      </c>
      <c r="K171" s="58" t="s">
        <v>105</v>
      </c>
      <c r="L171" s="56">
        <v>1100</v>
      </c>
      <c r="M171" s="59">
        <v>41011</v>
      </c>
      <c r="N171" s="60">
        <v>1100</v>
      </c>
      <c r="O171" s="62" t="s">
        <v>181</v>
      </c>
      <c r="P171" s="63" t="s">
        <v>180</v>
      </c>
    </row>
    <row r="172" spans="1:16" s="19" customFormat="1" ht="18" customHeight="1">
      <c r="A172" s="54"/>
      <c r="B172" s="27" t="s">
        <v>252</v>
      </c>
      <c r="C172" s="96" t="str">
        <f>+B172</f>
        <v xml:space="preserve">Lot271-Qiagen-standard </v>
      </c>
      <c r="D172" s="97"/>
      <c r="E172" s="97"/>
      <c r="F172" s="97"/>
      <c r="G172" s="97"/>
      <c r="H172" s="97"/>
      <c r="I172" s="97"/>
      <c r="J172" s="97"/>
      <c r="K172" s="97"/>
      <c r="L172" s="97"/>
      <c r="M172" s="97"/>
      <c r="N172" s="97"/>
      <c r="O172" s="97"/>
      <c r="P172" s="98"/>
    </row>
    <row r="173" spans="1:16" s="19" customFormat="1" ht="45" customHeight="1">
      <c r="A173" s="54">
        <v>20272</v>
      </c>
      <c r="B173" s="27"/>
      <c r="C173" s="64" t="s">
        <v>72</v>
      </c>
      <c r="D173" s="65">
        <v>101000</v>
      </c>
      <c r="E173" s="60">
        <f>D173/VLOOKUP("EUR",kursna_lista20120411!$C$2:$E$8,3,FALSE)</f>
        <v>904.20527071100082</v>
      </c>
      <c r="F173" s="58">
        <v>2</v>
      </c>
      <c r="G173" s="55" t="s">
        <v>120</v>
      </c>
      <c r="H173" s="56">
        <v>61707</v>
      </c>
      <c r="I173" s="57">
        <v>2</v>
      </c>
      <c r="J173" s="56" t="s">
        <v>174</v>
      </c>
      <c r="K173" s="58" t="s">
        <v>102</v>
      </c>
      <c r="L173" s="56">
        <v>61707</v>
      </c>
      <c r="M173" s="59">
        <v>41011</v>
      </c>
      <c r="N173" s="60">
        <v>553.08969075306663</v>
      </c>
      <c r="O173" s="16" t="s">
        <v>179</v>
      </c>
      <c r="P173" s="41" t="s">
        <v>180</v>
      </c>
    </row>
    <row r="174" spans="1:16" s="19" customFormat="1" ht="18" customHeight="1">
      <c r="A174" s="54"/>
      <c r="B174" s="27" t="s">
        <v>253</v>
      </c>
      <c r="C174" s="96" t="str">
        <f>+B174</f>
        <v xml:space="preserve">Lot272-Randox-standard </v>
      </c>
      <c r="D174" s="97"/>
      <c r="E174" s="97"/>
      <c r="F174" s="97"/>
      <c r="G174" s="97"/>
      <c r="H174" s="97"/>
      <c r="I174" s="97"/>
      <c r="J174" s="97"/>
      <c r="K174" s="97"/>
      <c r="L174" s="97"/>
      <c r="M174" s="97"/>
      <c r="N174" s="97"/>
      <c r="O174" s="97"/>
      <c r="P174" s="98"/>
    </row>
    <row r="175" spans="1:16" s="19" customFormat="1" ht="45" customHeight="1">
      <c r="A175" s="54">
        <v>20273</v>
      </c>
      <c r="B175" s="27"/>
      <c r="C175" s="64" t="s">
        <v>73</v>
      </c>
      <c r="D175" s="65">
        <v>177001.47</v>
      </c>
      <c r="E175" s="60">
        <f>D175/VLOOKUP("EUR",kursna_lista20120411!$C$2:$E$8,3,FALSE)</f>
        <v>1584.6105158177731</v>
      </c>
      <c r="F175" s="58">
        <v>51</v>
      </c>
      <c r="G175" s="55" t="s">
        <v>132</v>
      </c>
      <c r="H175" s="56">
        <v>148503</v>
      </c>
      <c r="I175" s="57">
        <v>51</v>
      </c>
      <c r="J175" s="56" t="s">
        <v>174</v>
      </c>
      <c r="K175" s="58" t="s">
        <v>102</v>
      </c>
      <c r="L175" s="56">
        <v>148503</v>
      </c>
      <c r="M175" s="59">
        <v>41011</v>
      </c>
      <c r="N175" s="60">
        <v>1331.0560932455421</v>
      </c>
      <c r="O175" s="16" t="s">
        <v>179</v>
      </c>
      <c r="P175" s="41" t="s">
        <v>180</v>
      </c>
    </row>
    <row r="176" spans="1:16" s="19" customFormat="1" ht="18" customHeight="1">
      <c r="A176" s="54"/>
      <c r="B176" s="27" t="s">
        <v>254</v>
      </c>
      <c r="C176" s="96" t="str">
        <f>+B176</f>
        <v xml:space="preserve">Lot273-Romed-standard </v>
      </c>
      <c r="D176" s="97"/>
      <c r="E176" s="97"/>
      <c r="F176" s="97"/>
      <c r="G176" s="97"/>
      <c r="H176" s="97"/>
      <c r="I176" s="97"/>
      <c r="J176" s="97"/>
      <c r="K176" s="97"/>
      <c r="L176" s="97"/>
      <c r="M176" s="97"/>
      <c r="N176" s="97"/>
      <c r="O176" s="97"/>
      <c r="P176" s="98"/>
    </row>
    <row r="177" spans="1:16" s="19" customFormat="1" ht="15" customHeight="1">
      <c r="A177" s="54">
        <v>20274</v>
      </c>
      <c r="B177" s="27"/>
      <c r="C177" s="64" t="s">
        <v>74</v>
      </c>
      <c r="D177" s="65">
        <v>72228</v>
      </c>
      <c r="E177" s="60">
        <f>D177/VLOOKUP("EUR",kursna_lista20120411!$C$2:$E$8,3,FALSE)</f>
        <v>646.62315141499175</v>
      </c>
      <c r="F177" s="58"/>
      <c r="G177" s="67" t="s">
        <v>174</v>
      </c>
      <c r="H177" s="56">
        <v>0</v>
      </c>
      <c r="I177" s="57">
        <v>0</v>
      </c>
      <c r="J177" s="56">
        <v>0</v>
      </c>
      <c r="K177" s="58" t="s">
        <v>102</v>
      </c>
      <c r="L177" s="56">
        <v>0</v>
      </c>
      <c r="M177" s="59">
        <v>41011</v>
      </c>
      <c r="N177" s="60">
        <v>0</v>
      </c>
      <c r="O177" s="18" t="s">
        <v>174</v>
      </c>
      <c r="P177" s="42" t="s">
        <v>174</v>
      </c>
    </row>
    <row r="178" spans="1:16" s="19" customFormat="1" ht="18" customHeight="1">
      <c r="A178" s="54"/>
      <c r="B178" s="27" t="s">
        <v>255</v>
      </c>
      <c r="C178" s="96" t="str">
        <f>+B178</f>
        <v xml:space="preserve">Lot274-Sarsted-standard </v>
      </c>
      <c r="D178" s="97"/>
      <c r="E178" s="97"/>
      <c r="F178" s="97"/>
      <c r="G178" s="97"/>
      <c r="H178" s="97"/>
      <c r="I178" s="97"/>
      <c r="J178" s="97"/>
      <c r="K178" s="97"/>
      <c r="L178" s="97"/>
      <c r="M178" s="97"/>
      <c r="N178" s="97"/>
      <c r="O178" s="97"/>
      <c r="P178" s="98"/>
    </row>
    <row r="179" spans="1:16" s="19" customFormat="1" ht="15" customHeight="1">
      <c r="A179" s="54">
        <v>20275</v>
      </c>
      <c r="B179" s="27"/>
      <c r="C179" s="64" t="s">
        <v>75</v>
      </c>
      <c r="D179" s="65">
        <v>1924635.76</v>
      </c>
      <c r="E179" s="60">
        <f>D179/VLOOKUP("EUR",kursna_lista20120411!$C$2:$E$8,3,FALSE)</f>
        <v>17230.35443951359</v>
      </c>
      <c r="F179" s="58"/>
      <c r="G179" s="67" t="s">
        <v>174</v>
      </c>
      <c r="H179" s="56">
        <v>0</v>
      </c>
      <c r="I179" s="57">
        <v>0</v>
      </c>
      <c r="J179" s="56">
        <v>0</v>
      </c>
      <c r="K179" s="58" t="s">
        <v>102</v>
      </c>
      <c r="L179" s="56">
        <v>0</v>
      </c>
      <c r="M179" s="59">
        <v>41011</v>
      </c>
      <c r="N179" s="60">
        <v>0</v>
      </c>
      <c r="O179" s="18" t="s">
        <v>174</v>
      </c>
      <c r="P179" s="42" t="s">
        <v>174</v>
      </c>
    </row>
    <row r="180" spans="1:16" s="19" customFormat="1" ht="18" customHeight="1">
      <c r="A180" s="54"/>
      <c r="B180" s="27" t="s">
        <v>256</v>
      </c>
      <c r="C180" s="96" t="str">
        <f>+B180</f>
        <v xml:space="preserve">Lot275-Siemens-standard </v>
      </c>
      <c r="D180" s="97"/>
      <c r="E180" s="97"/>
      <c r="F180" s="97"/>
      <c r="G180" s="97"/>
      <c r="H180" s="97"/>
      <c r="I180" s="97"/>
      <c r="J180" s="97"/>
      <c r="K180" s="97"/>
      <c r="L180" s="97"/>
      <c r="M180" s="97"/>
      <c r="N180" s="97"/>
      <c r="O180" s="97"/>
      <c r="P180" s="98"/>
    </row>
    <row r="181" spans="1:16" s="19" customFormat="1" ht="75" customHeight="1">
      <c r="A181" s="54">
        <v>20276</v>
      </c>
      <c r="B181" s="27"/>
      <c r="C181" s="64" t="s">
        <v>76</v>
      </c>
      <c r="D181" s="65">
        <v>590474.79999999993</v>
      </c>
      <c r="E181" s="60">
        <f>D181/VLOOKUP("EUR",kursna_lista20120411!$C$2:$E$8,3,FALSE)</f>
        <v>5286.2418453665741</v>
      </c>
      <c r="F181" s="58">
        <v>46</v>
      </c>
      <c r="G181" s="55" t="s">
        <v>127</v>
      </c>
      <c r="H181" s="56">
        <v>203136.87000000002</v>
      </c>
      <c r="I181" s="57">
        <v>12</v>
      </c>
      <c r="J181" s="56" t="s">
        <v>174</v>
      </c>
      <c r="K181" s="58" t="s">
        <v>102</v>
      </c>
      <c r="L181" s="56">
        <v>203136.87</v>
      </c>
      <c r="M181" s="59">
        <v>41011</v>
      </c>
      <c r="N181" s="60">
        <v>1820.7481907862302</v>
      </c>
      <c r="O181" s="62" t="s">
        <v>181</v>
      </c>
      <c r="P181" s="63" t="s">
        <v>180</v>
      </c>
    </row>
    <row r="182" spans="1:16" s="19" customFormat="1" ht="18" customHeight="1">
      <c r="A182" s="54"/>
      <c r="B182" s="27" t="s">
        <v>257</v>
      </c>
      <c r="C182" s="96" t="str">
        <f>+B182</f>
        <v xml:space="preserve">Lot276-Sigma-AldrichLabware-standard </v>
      </c>
      <c r="D182" s="97"/>
      <c r="E182" s="97"/>
      <c r="F182" s="97"/>
      <c r="G182" s="97"/>
      <c r="H182" s="97"/>
      <c r="I182" s="97"/>
      <c r="J182" s="97"/>
      <c r="K182" s="97"/>
      <c r="L182" s="97"/>
      <c r="M182" s="97"/>
      <c r="N182" s="97"/>
      <c r="O182" s="97"/>
      <c r="P182" s="98"/>
    </row>
    <row r="183" spans="1:16" s="19" customFormat="1" ht="45" customHeight="1">
      <c r="A183" s="54">
        <v>20277</v>
      </c>
      <c r="B183" s="27"/>
      <c r="C183" s="64" t="s">
        <v>77</v>
      </c>
      <c r="D183" s="65">
        <v>1316061.3499999999</v>
      </c>
      <c r="E183" s="60">
        <f>D183/VLOOKUP("EUR",kursna_lista20120411!$C$2:$E$8,3,FALSE)</f>
        <v>11782.075339099356</v>
      </c>
      <c r="F183" s="58">
        <v>147</v>
      </c>
      <c r="G183" s="55" t="s">
        <v>132</v>
      </c>
      <c r="H183" s="56">
        <v>1362395.9</v>
      </c>
      <c r="I183" s="57">
        <v>147</v>
      </c>
      <c r="J183" s="56" t="s">
        <v>174</v>
      </c>
      <c r="K183" s="58" t="s">
        <v>102</v>
      </c>
      <c r="L183" s="56">
        <v>1362395.9</v>
      </c>
      <c r="M183" s="59">
        <v>41011</v>
      </c>
      <c r="N183" s="60">
        <v>12211.371919137957</v>
      </c>
      <c r="O183" s="16" t="s">
        <v>179</v>
      </c>
      <c r="P183" s="41" t="s">
        <v>180</v>
      </c>
    </row>
    <row r="184" spans="1:16" s="19" customFormat="1" ht="18" customHeight="1">
      <c r="A184" s="54"/>
      <c r="B184" s="27" t="s">
        <v>258</v>
      </c>
      <c r="C184" s="96" t="str">
        <f>+B184</f>
        <v xml:space="preserve">Lot277-SpektarCacak-standard </v>
      </c>
      <c r="D184" s="97"/>
      <c r="E184" s="97"/>
      <c r="F184" s="97"/>
      <c r="G184" s="97"/>
      <c r="H184" s="97"/>
      <c r="I184" s="97"/>
      <c r="J184" s="97"/>
      <c r="K184" s="97"/>
      <c r="L184" s="97"/>
      <c r="M184" s="97"/>
      <c r="N184" s="97"/>
      <c r="O184" s="97"/>
      <c r="P184" s="98"/>
    </row>
    <row r="185" spans="1:16" s="19" customFormat="1" ht="75" customHeight="1">
      <c r="A185" s="54">
        <v>20278</v>
      </c>
      <c r="B185" s="27"/>
      <c r="C185" s="64" t="s">
        <v>78</v>
      </c>
      <c r="D185" s="65">
        <v>136833.60000000001</v>
      </c>
      <c r="E185" s="60">
        <f>D185/VLOOKUP("EUR",kursna_lista20120411!$C$2:$E$8,3,FALSE)</f>
        <v>1225.0065577263447</v>
      </c>
      <c r="F185" s="58">
        <v>20</v>
      </c>
      <c r="G185" s="55" t="s">
        <v>128</v>
      </c>
      <c r="H185" s="56">
        <v>1143.8</v>
      </c>
      <c r="I185" s="57">
        <v>12</v>
      </c>
      <c r="J185" s="56" t="s">
        <v>174</v>
      </c>
      <c r="K185" s="58" t="s">
        <v>105</v>
      </c>
      <c r="L185" s="56">
        <v>1143.8</v>
      </c>
      <c r="M185" s="59">
        <v>41011</v>
      </c>
      <c r="N185" s="60">
        <v>1143.8</v>
      </c>
      <c r="O185" s="62" t="s">
        <v>181</v>
      </c>
      <c r="P185" s="63" t="s">
        <v>180</v>
      </c>
    </row>
    <row r="186" spans="1:16" s="19" customFormat="1" ht="18" customHeight="1">
      <c r="A186" s="54"/>
      <c r="B186" s="27" t="s">
        <v>259</v>
      </c>
      <c r="C186" s="96" t="str">
        <f>+B186</f>
        <v xml:space="preserve">Lot278-Swagelok-standard </v>
      </c>
      <c r="D186" s="97"/>
      <c r="E186" s="97"/>
      <c r="F186" s="97"/>
      <c r="G186" s="97"/>
      <c r="H186" s="97"/>
      <c r="I186" s="97"/>
      <c r="J186" s="97"/>
      <c r="K186" s="97"/>
      <c r="L186" s="97"/>
      <c r="M186" s="97"/>
      <c r="N186" s="97"/>
      <c r="O186" s="97"/>
      <c r="P186" s="98"/>
    </row>
    <row r="187" spans="1:16" s="19" customFormat="1" ht="45" customHeight="1">
      <c r="A187" s="54">
        <v>20279</v>
      </c>
      <c r="B187" s="27"/>
      <c r="C187" s="64" t="s">
        <v>79</v>
      </c>
      <c r="D187" s="65">
        <v>151566</v>
      </c>
      <c r="E187" s="60">
        <f>D187/VLOOKUP("EUR",kursna_lista20120411!$C$2:$E$8,3,FALSE)</f>
        <v>1356.8987728770649</v>
      </c>
      <c r="F187" s="58">
        <v>1</v>
      </c>
      <c r="G187" s="55" t="s">
        <v>137</v>
      </c>
      <c r="H187" s="56">
        <v>1260</v>
      </c>
      <c r="I187" s="57">
        <v>1</v>
      </c>
      <c r="J187" s="56" t="s">
        <v>174</v>
      </c>
      <c r="K187" s="58" t="s">
        <v>105</v>
      </c>
      <c r="L187" s="56">
        <v>1260</v>
      </c>
      <c r="M187" s="59">
        <v>41011</v>
      </c>
      <c r="N187" s="60">
        <v>1260</v>
      </c>
      <c r="O187" s="16" t="s">
        <v>179</v>
      </c>
      <c r="P187" s="41" t="s">
        <v>180</v>
      </c>
    </row>
    <row r="188" spans="1:16" s="19" customFormat="1" ht="18" customHeight="1">
      <c r="A188" s="54"/>
      <c r="B188" s="27" t="s">
        <v>260</v>
      </c>
      <c r="C188" s="96" t="str">
        <f>+B188</f>
        <v xml:space="preserve">Lot279-TAInstruments-standard </v>
      </c>
      <c r="D188" s="97"/>
      <c r="E188" s="97"/>
      <c r="F188" s="97"/>
      <c r="G188" s="97"/>
      <c r="H188" s="97"/>
      <c r="I188" s="97"/>
      <c r="J188" s="97"/>
      <c r="K188" s="97"/>
      <c r="L188" s="97"/>
      <c r="M188" s="97"/>
      <c r="N188" s="97"/>
      <c r="O188" s="97"/>
      <c r="P188" s="98"/>
    </row>
    <row r="189" spans="1:16" s="19" customFormat="1" ht="45" customHeight="1">
      <c r="A189" s="54">
        <v>20280</v>
      </c>
      <c r="B189" s="27"/>
      <c r="C189" s="64" t="s">
        <v>80</v>
      </c>
      <c r="D189" s="65">
        <v>1184077.76</v>
      </c>
      <c r="E189" s="60">
        <f>D189/VLOOKUP("EUR",kursna_lista20120411!$C$2:$E$8,3,FALSE)</f>
        <v>10600.488628947282</v>
      </c>
      <c r="F189" s="58">
        <v>6</v>
      </c>
      <c r="G189" s="55" t="s">
        <v>138</v>
      </c>
      <c r="H189" s="56">
        <v>13200</v>
      </c>
      <c r="I189" s="57">
        <v>6</v>
      </c>
      <c r="J189" s="56">
        <v>12200</v>
      </c>
      <c r="K189" s="58" t="s">
        <v>105</v>
      </c>
      <c r="L189" s="56">
        <v>13200</v>
      </c>
      <c r="M189" s="59">
        <v>41011</v>
      </c>
      <c r="N189" s="60">
        <v>13200</v>
      </c>
      <c r="O189" s="16" t="s">
        <v>179</v>
      </c>
      <c r="P189" s="41" t="s">
        <v>180</v>
      </c>
    </row>
    <row r="190" spans="1:16" s="19" customFormat="1" ht="18" customHeight="1">
      <c r="A190" s="54"/>
      <c r="B190" s="27" t="s">
        <v>261</v>
      </c>
      <c r="C190" s="96" t="str">
        <f>+B190</f>
        <v xml:space="preserve">Lot280-Tektronix-standard </v>
      </c>
      <c r="D190" s="97"/>
      <c r="E190" s="97"/>
      <c r="F190" s="97"/>
      <c r="G190" s="97"/>
      <c r="H190" s="97"/>
      <c r="I190" s="97"/>
      <c r="J190" s="97"/>
      <c r="K190" s="97"/>
      <c r="L190" s="97"/>
      <c r="M190" s="97"/>
      <c r="N190" s="97"/>
      <c r="O190" s="97"/>
      <c r="P190" s="98"/>
    </row>
    <row r="191" spans="1:16" s="19" customFormat="1" ht="45" customHeight="1">
      <c r="A191" s="54">
        <v>20281</v>
      </c>
      <c r="B191" s="27"/>
      <c r="C191" s="64" t="s">
        <v>81</v>
      </c>
      <c r="D191" s="65">
        <v>348253.74999999994</v>
      </c>
      <c r="E191" s="60">
        <f>D191/VLOOKUP("EUR",kursna_lista20120411!$C$2:$E$8,3,FALSE)</f>
        <v>3117.7512504442689</v>
      </c>
      <c r="F191" s="58">
        <v>6</v>
      </c>
      <c r="G191" s="55" t="s">
        <v>112</v>
      </c>
      <c r="H191" s="56">
        <v>5971.5</v>
      </c>
      <c r="I191" s="57">
        <v>6</v>
      </c>
      <c r="J191" s="56" t="s">
        <v>174</v>
      </c>
      <c r="K191" s="58" t="s">
        <v>105</v>
      </c>
      <c r="L191" s="56">
        <v>5971.5</v>
      </c>
      <c r="M191" s="59">
        <v>41011</v>
      </c>
      <c r="N191" s="60">
        <v>5971.5</v>
      </c>
      <c r="O191" s="16" t="s">
        <v>179</v>
      </c>
      <c r="P191" s="41" t="s">
        <v>180</v>
      </c>
    </row>
    <row r="192" spans="1:16" s="19" customFormat="1" ht="18" customHeight="1">
      <c r="A192" s="54"/>
      <c r="B192" s="27" t="s">
        <v>262</v>
      </c>
      <c r="C192" s="96" t="str">
        <f>+B192</f>
        <v xml:space="preserve">Lot281-ThermoFisherScientific,hemije-standard </v>
      </c>
      <c r="D192" s="97"/>
      <c r="E192" s="97"/>
      <c r="F192" s="97"/>
      <c r="G192" s="97"/>
      <c r="H192" s="97"/>
      <c r="I192" s="97"/>
      <c r="J192" s="97"/>
      <c r="K192" s="97"/>
      <c r="L192" s="97"/>
      <c r="M192" s="97"/>
      <c r="N192" s="97"/>
      <c r="O192" s="97"/>
      <c r="P192" s="98"/>
    </row>
    <row r="193" spans="1:16" s="19" customFormat="1" ht="45" customHeight="1">
      <c r="A193" s="54">
        <v>20282</v>
      </c>
      <c r="B193" s="27"/>
      <c r="C193" s="107" t="s">
        <v>82</v>
      </c>
      <c r="D193" s="104">
        <v>110760</v>
      </c>
      <c r="E193" s="103">
        <f>D193/VLOOKUP("EUR",kursna_lista20120411!$C$2:$E$8,3,FALSE)</f>
        <v>991.58193845495498</v>
      </c>
      <c r="F193" s="102">
        <v>5</v>
      </c>
      <c r="G193" s="55" t="s">
        <v>109</v>
      </c>
      <c r="H193" s="56">
        <v>1154</v>
      </c>
      <c r="I193" s="57">
        <v>5</v>
      </c>
      <c r="J193" s="56" t="s">
        <v>174</v>
      </c>
      <c r="K193" s="58" t="s">
        <v>105</v>
      </c>
      <c r="L193" s="56">
        <v>1154</v>
      </c>
      <c r="M193" s="59">
        <v>41011</v>
      </c>
      <c r="N193" s="60">
        <v>1154</v>
      </c>
      <c r="O193" s="16" t="s">
        <v>179</v>
      </c>
      <c r="P193" s="41" t="s">
        <v>180</v>
      </c>
    </row>
    <row r="194" spans="1:16" s="19" customFormat="1" ht="30" customHeight="1">
      <c r="A194" s="54">
        <v>20282</v>
      </c>
      <c r="B194" s="27"/>
      <c r="C194" s="107"/>
      <c r="D194" s="104"/>
      <c r="E194" s="103"/>
      <c r="F194" s="102"/>
      <c r="G194" s="55" t="s">
        <v>112</v>
      </c>
      <c r="H194" s="56">
        <v>1354</v>
      </c>
      <c r="I194" s="57">
        <v>5</v>
      </c>
      <c r="J194" s="56" t="s">
        <v>174</v>
      </c>
      <c r="K194" s="58" t="s">
        <v>105</v>
      </c>
      <c r="L194" s="56">
        <v>1354</v>
      </c>
      <c r="M194" s="59">
        <v>41011</v>
      </c>
      <c r="N194" s="60">
        <v>1354</v>
      </c>
      <c r="O194" s="18" t="s">
        <v>174</v>
      </c>
      <c r="P194" s="42" t="s">
        <v>174</v>
      </c>
    </row>
    <row r="195" spans="1:16" s="19" customFormat="1" ht="18" customHeight="1">
      <c r="A195" s="54"/>
      <c r="B195" s="27" t="s">
        <v>263</v>
      </c>
      <c r="C195" s="96" t="str">
        <f>+B195</f>
        <v xml:space="preserve">Lot282-ThermoFisherScientific,opretandard </v>
      </c>
      <c r="D195" s="97"/>
      <c r="E195" s="97"/>
      <c r="F195" s="97"/>
      <c r="G195" s="97"/>
      <c r="H195" s="97"/>
      <c r="I195" s="97"/>
      <c r="J195" s="97"/>
      <c r="K195" s="97"/>
      <c r="L195" s="97"/>
      <c r="M195" s="97"/>
      <c r="N195" s="97"/>
      <c r="O195" s="97"/>
      <c r="P195" s="98"/>
    </row>
    <row r="196" spans="1:16" s="19" customFormat="1" ht="75" customHeight="1">
      <c r="A196" s="54">
        <v>20283</v>
      </c>
      <c r="B196" s="27"/>
      <c r="C196" s="64" t="s">
        <v>83</v>
      </c>
      <c r="D196" s="65">
        <v>124343.8</v>
      </c>
      <c r="E196" s="60">
        <f>D196/VLOOKUP("EUR",kursna_lista20120411!$C$2:$E$8,3,FALSE)</f>
        <v>1113.1912805963816</v>
      </c>
      <c r="F196" s="58">
        <v>7</v>
      </c>
      <c r="G196" s="55" t="s">
        <v>112</v>
      </c>
      <c r="H196" s="56">
        <v>2051.5</v>
      </c>
      <c r="I196" s="57">
        <v>5</v>
      </c>
      <c r="J196" s="56" t="s">
        <v>174</v>
      </c>
      <c r="K196" s="58" t="s">
        <v>105</v>
      </c>
      <c r="L196" s="56">
        <v>2051.5</v>
      </c>
      <c r="M196" s="59">
        <v>41011</v>
      </c>
      <c r="N196" s="60">
        <v>2051.5</v>
      </c>
      <c r="O196" s="62" t="s">
        <v>181</v>
      </c>
      <c r="P196" s="63" t="s">
        <v>180</v>
      </c>
    </row>
    <row r="197" spans="1:16" s="19" customFormat="1" ht="18" customHeight="1">
      <c r="A197" s="54"/>
      <c r="B197" s="27" t="s">
        <v>264</v>
      </c>
      <c r="C197" s="96" t="str">
        <f>+B197</f>
        <v xml:space="preserve">Lot283-ThermoFisherScientific,sitnrema-standard </v>
      </c>
      <c r="D197" s="97"/>
      <c r="E197" s="97"/>
      <c r="F197" s="97"/>
      <c r="G197" s="97"/>
      <c r="H197" s="97"/>
      <c r="I197" s="97"/>
      <c r="J197" s="97"/>
      <c r="K197" s="97"/>
      <c r="L197" s="97"/>
      <c r="M197" s="97"/>
      <c r="N197" s="97"/>
      <c r="O197" s="97"/>
      <c r="P197" s="98"/>
    </row>
    <row r="198" spans="1:16" s="19" customFormat="1" ht="15" customHeight="1">
      <c r="A198" s="54">
        <v>20284</v>
      </c>
      <c r="B198" s="27"/>
      <c r="C198" s="64" t="s">
        <v>84</v>
      </c>
      <c r="D198" s="65">
        <v>34512.920000000006</v>
      </c>
      <c r="E198" s="60">
        <f>D198/VLOOKUP("EUR",kursna_lista20120411!$C$2:$E$8,3,FALSE)</f>
        <v>308.97786308541703</v>
      </c>
      <c r="F198" s="58"/>
      <c r="G198" s="67" t="s">
        <v>174</v>
      </c>
      <c r="H198" s="56">
        <v>0</v>
      </c>
      <c r="I198" s="57">
        <v>0</v>
      </c>
      <c r="J198" s="56">
        <v>0</v>
      </c>
      <c r="K198" s="58" t="s">
        <v>102</v>
      </c>
      <c r="L198" s="56">
        <v>0</v>
      </c>
      <c r="M198" s="59">
        <v>41011</v>
      </c>
      <c r="N198" s="60">
        <v>0</v>
      </c>
      <c r="O198" s="18" t="s">
        <v>174</v>
      </c>
      <c r="P198" s="42" t="s">
        <v>174</v>
      </c>
    </row>
    <row r="199" spans="1:16" s="19" customFormat="1" ht="18" customHeight="1">
      <c r="A199" s="54"/>
      <c r="B199" s="27" t="s">
        <v>265</v>
      </c>
      <c r="C199" s="96" t="str">
        <f>+B199</f>
        <v xml:space="preserve">Lot284-Thorlabs-standard </v>
      </c>
      <c r="D199" s="97"/>
      <c r="E199" s="97"/>
      <c r="F199" s="97"/>
      <c r="G199" s="97"/>
      <c r="H199" s="97"/>
      <c r="I199" s="97"/>
      <c r="J199" s="97"/>
      <c r="K199" s="97"/>
      <c r="L199" s="97"/>
      <c r="M199" s="97"/>
      <c r="N199" s="97"/>
      <c r="O199" s="97"/>
      <c r="P199" s="98"/>
    </row>
    <row r="200" spans="1:16" s="19" customFormat="1" ht="75" customHeight="1">
      <c r="A200" s="54">
        <v>20285</v>
      </c>
      <c r="B200" s="27"/>
      <c r="C200" s="64" t="s">
        <v>85</v>
      </c>
      <c r="D200" s="65">
        <v>746614.1399999999</v>
      </c>
      <c r="E200" s="60">
        <f>D200/VLOOKUP("EUR",kursna_lista20120411!$C$2:$E$8,3,FALSE)</f>
        <v>6684.0835700530788</v>
      </c>
      <c r="F200" s="58">
        <v>144</v>
      </c>
      <c r="G200" s="55" t="s">
        <v>129</v>
      </c>
      <c r="H200" s="56">
        <v>640141</v>
      </c>
      <c r="I200" s="57">
        <v>140</v>
      </c>
      <c r="J200" s="56" t="s">
        <v>174</v>
      </c>
      <c r="K200" s="58" t="s">
        <v>102</v>
      </c>
      <c r="L200" s="56">
        <v>640141</v>
      </c>
      <c r="M200" s="59">
        <v>41011</v>
      </c>
      <c r="N200" s="60">
        <v>5737.6859631542429</v>
      </c>
      <c r="O200" s="62" t="s">
        <v>181</v>
      </c>
      <c r="P200" s="63" t="s">
        <v>180</v>
      </c>
    </row>
    <row r="201" spans="1:16" s="19" customFormat="1" ht="18" customHeight="1">
      <c r="A201" s="54"/>
      <c r="B201" s="27" t="s">
        <v>266</v>
      </c>
      <c r="C201" s="96" t="str">
        <f>+B201</f>
        <v xml:space="preserve">Lot285-Torlak-standard </v>
      </c>
      <c r="D201" s="97"/>
      <c r="E201" s="97"/>
      <c r="F201" s="97"/>
      <c r="G201" s="97"/>
      <c r="H201" s="97"/>
      <c r="I201" s="97"/>
      <c r="J201" s="97"/>
      <c r="K201" s="97"/>
      <c r="L201" s="97"/>
      <c r="M201" s="97"/>
      <c r="N201" s="97"/>
      <c r="O201" s="97"/>
      <c r="P201" s="98"/>
    </row>
    <row r="202" spans="1:16" s="19" customFormat="1" ht="15" customHeight="1">
      <c r="A202" s="54">
        <v>20286</v>
      </c>
      <c r="B202" s="27"/>
      <c r="C202" s="64" t="s">
        <v>86</v>
      </c>
      <c r="D202" s="65">
        <v>5000</v>
      </c>
      <c r="E202" s="60">
        <f>D202/VLOOKUP("EUR",kursna_lista20120411!$C$2:$E$8,3,FALSE)</f>
        <v>44.762637163910931</v>
      </c>
      <c r="F202" s="58"/>
      <c r="G202" s="67" t="s">
        <v>174</v>
      </c>
      <c r="H202" s="56">
        <v>0</v>
      </c>
      <c r="I202" s="57">
        <v>0</v>
      </c>
      <c r="J202" s="56">
        <v>0</v>
      </c>
      <c r="K202" s="58" t="s">
        <v>102</v>
      </c>
      <c r="L202" s="56">
        <v>0</v>
      </c>
      <c r="M202" s="59">
        <v>41011</v>
      </c>
      <c r="N202" s="60">
        <v>0</v>
      </c>
      <c r="O202" s="18" t="s">
        <v>174</v>
      </c>
      <c r="P202" s="42" t="s">
        <v>174</v>
      </c>
    </row>
    <row r="203" spans="1:16" s="19" customFormat="1" ht="18" customHeight="1">
      <c r="A203" s="54"/>
      <c r="B203" s="27" t="s">
        <v>267</v>
      </c>
      <c r="C203" s="96" t="str">
        <f>+B203</f>
        <v xml:space="preserve">Lot286-USB-standard </v>
      </c>
      <c r="D203" s="97"/>
      <c r="E203" s="97"/>
      <c r="F203" s="97"/>
      <c r="G203" s="97"/>
      <c r="H203" s="97"/>
      <c r="I203" s="97"/>
      <c r="J203" s="97"/>
      <c r="K203" s="97"/>
      <c r="L203" s="97"/>
      <c r="M203" s="97"/>
      <c r="N203" s="97"/>
      <c r="O203" s="97"/>
      <c r="P203" s="98"/>
    </row>
    <row r="204" spans="1:16" s="19" customFormat="1" ht="45" customHeight="1">
      <c r="A204" s="54">
        <v>20287</v>
      </c>
      <c r="B204" s="27"/>
      <c r="C204" s="64" t="s">
        <v>87</v>
      </c>
      <c r="D204" s="65">
        <v>135700</v>
      </c>
      <c r="E204" s="60">
        <f>D204/VLOOKUP("EUR",kursna_lista20120411!$C$2:$E$8,3,FALSE)</f>
        <v>1214.8579726285427</v>
      </c>
      <c r="F204" s="58">
        <v>2</v>
      </c>
      <c r="G204" s="55" t="s">
        <v>133</v>
      </c>
      <c r="H204" s="56">
        <v>115000</v>
      </c>
      <c r="I204" s="57">
        <v>2</v>
      </c>
      <c r="J204" s="56" t="s">
        <v>174</v>
      </c>
      <c r="K204" s="58" t="s">
        <v>102</v>
      </c>
      <c r="L204" s="56">
        <v>115000</v>
      </c>
      <c r="M204" s="59">
        <v>41011</v>
      </c>
      <c r="N204" s="60">
        <v>1030.7633564523096</v>
      </c>
      <c r="O204" s="16" t="s">
        <v>179</v>
      </c>
      <c r="P204" s="41" t="s">
        <v>180</v>
      </c>
    </row>
    <row r="205" spans="1:16" s="19" customFormat="1" ht="18" customHeight="1">
      <c r="A205" s="54"/>
      <c r="B205" s="27" t="s">
        <v>268</v>
      </c>
      <c r="C205" s="96" t="str">
        <f>+B205</f>
        <v xml:space="preserve">Lot287-VMA </v>
      </c>
      <c r="D205" s="97"/>
      <c r="E205" s="97"/>
      <c r="F205" s="97"/>
      <c r="G205" s="97"/>
      <c r="H205" s="97"/>
      <c r="I205" s="97"/>
      <c r="J205" s="97"/>
      <c r="K205" s="97"/>
      <c r="L205" s="97"/>
      <c r="M205" s="97"/>
      <c r="N205" s="97"/>
      <c r="O205" s="97"/>
      <c r="P205" s="98"/>
    </row>
    <row r="206" spans="1:16" s="19" customFormat="1" ht="45" customHeight="1">
      <c r="A206" s="54">
        <v>20288</v>
      </c>
      <c r="B206" s="27"/>
      <c r="C206" s="64" t="s">
        <v>88</v>
      </c>
      <c r="D206" s="65">
        <v>309882.65000000002</v>
      </c>
      <c r="E206" s="60">
        <f>D206/VLOOKUP("EUR",kursna_lista20120411!$C$2:$E$8,3,FALSE)</f>
        <v>2774.232925068241</v>
      </c>
      <c r="F206" s="58">
        <v>16</v>
      </c>
      <c r="G206" s="55" t="s">
        <v>120</v>
      </c>
      <c r="H206" s="56">
        <v>554141.4</v>
      </c>
      <c r="I206" s="57">
        <v>16</v>
      </c>
      <c r="J206" s="56" t="s">
        <v>174</v>
      </c>
      <c r="K206" s="58" t="s">
        <v>102</v>
      </c>
      <c r="L206" s="56">
        <v>554141.4</v>
      </c>
      <c r="M206" s="59">
        <v>41011</v>
      </c>
      <c r="N206" s="60">
        <v>4966.8578209841908</v>
      </c>
      <c r="O206" s="16" t="s">
        <v>179</v>
      </c>
      <c r="P206" s="41" t="s">
        <v>180</v>
      </c>
    </row>
    <row r="207" spans="1:16" s="19" customFormat="1" ht="18" customHeight="1">
      <c r="A207" s="54"/>
      <c r="B207" s="27" t="s">
        <v>269</v>
      </c>
      <c r="C207" s="96" t="str">
        <f>+B207</f>
        <v xml:space="preserve">Lot288-VWRLaboratoryCatalogue,sitntrosnimaterijal-standard </v>
      </c>
      <c r="D207" s="97"/>
      <c r="E207" s="97"/>
      <c r="F207" s="97"/>
      <c r="G207" s="97"/>
      <c r="H207" s="97"/>
      <c r="I207" s="97"/>
      <c r="J207" s="97"/>
      <c r="K207" s="97"/>
      <c r="L207" s="97"/>
      <c r="M207" s="97"/>
      <c r="N207" s="97"/>
      <c r="O207" s="97"/>
      <c r="P207" s="98"/>
    </row>
    <row r="208" spans="1:16" s="19" customFormat="1" ht="15" customHeight="1">
      <c r="A208" s="54">
        <v>20289</v>
      </c>
      <c r="B208" s="27"/>
      <c r="C208" s="64" t="s">
        <v>89</v>
      </c>
      <c r="D208" s="65">
        <v>23005.700000000004</v>
      </c>
      <c r="E208" s="60">
        <f>D208/VLOOKUP("EUR",kursna_lista20120411!$C$2:$E$8,3,FALSE)</f>
        <v>205.95916036035717</v>
      </c>
      <c r="F208" s="58"/>
      <c r="G208" s="67" t="s">
        <v>174</v>
      </c>
      <c r="H208" s="56">
        <v>0</v>
      </c>
      <c r="I208" s="57">
        <v>0</v>
      </c>
      <c r="J208" s="56">
        <v>0</v>
      </c>
      <c r="K208" s="58" t="s">
        <v>102</v>
      </c>
      <c r="L208" s="56">
        <v>0</v>
      </c>
      <c r="M208" s="59">
        <v>41011</v>
      </c>
      <c r="N208" s="60">
        <v>0</v>
      </c>
      <c r="O208" s="18" t="s">
        <v>174</v>
      </c>
      <c r="P208" s="42" t="s">
        <v>174</v>
      </c>
    </row>
    <row r="209" spans="1:16" s="19" customFormat="1" ht="18" customHeight="1">
      <c r="A209" s="54"/>
      <c r="B209" s="27" t="s">
        <v>270</v>
      </c>
      <c r="C209" s="96" t="str">
        <f>+B209</f>
        <v xml:space="preserve">Lot289-WTW-standard </v>
      </c>
      <c r="D209" s="97"/>
      <c r="E209" s="97"/>
      <c r="F209" s="97"/>
      <c r="G209" s="97"/>
      <c r="H209" s="97"/>
      <c r="I209" s="97"/>
      <c r="J209" s="97"/>
      <c r="K209" s="97"/>
      <c r="L209" s="97"/>
      <c r="M209" s="97"/>
      <c r="N209" s="97"/>
      <c r="O209" s="97"/>
      <c r="P209" s="98"/>
    </row>
    <row r="210" spans="1:16" s="19" customFormat="1" ht="45" customHeight="1">
      <c r="A210" s="54">
        <v>20290</v>
      </c>
      <c r="B210" s="27"/>
      <c r="C210" s="64" t="s">
        <v>90</v>
      </c>
      <c r="D210" s="65">
        <v>55930</v>
      </c>
      <c r="E210" s="60">
        <f>D210/VLOOKUP("EUR",kursna_lista20120411!$C$2:$E$8,3,FALSE)</f>
        <v>500.71485931550768</v>
      </c>
      <c r="F210" s="58">
        <v>1</v>
      </c>
      <c r="G210" s="55" t="s">
        <v>141</v>
      </c>
      <c r="H210" s="56">
        <v>1537</v>
      </c>
      <c r="I210" s="57">
        <v>1</v>
      </c>
      <c r="J210" s="56" t="s">
        <v>174</v>
      </c>
      <c r="K210" s="58" t="s">
        <v>105</v>
      </c>
      <c r="L210" s="56">
        <v>1537</v>
      </c>
      <c r="M210" s="59">
        <v>41247</v>
      </c>
      <c r="N210" s="60">
        <v>1537</v>
      </c>
      <c r="O210" s="16" t="s">
        <v>179</v>
      </c>
      <c r="P210" s="41" t="s">
        <v>180</v>
      </c>
    </row>
    <row r="211" spans="1:16" s="19" customFormat="1" ht="18" customHeight="1">
      <c r="A211" s="54"/>
      <c r="B211" s="27" t="s">
        <v>271</v>
      </c>
      <c r="C211" s="96" t="str">
        <f>+B211</f>
        <v xml:space="preserve">Lot290-Razel Scientific Instruments </v>
      </c>
      <c r="D211" s="97"/>
      <c r="E211" s="97"/>
      <c r="F211" s="97"/>
      <c r="G211" s="97"/>
      <c r="H211" s="97"/>
      <c r="I211" s="97"/>
      <c r="J211" s="97"/>
      <c r="K211" s="97"/>
      <c r="L211" s="97"/>
      <c r="M211" s="97"/>
      <c r="N211" s="97"/>
      <c r="O211" s="97"/>
      <c r="P211" s="98"/>
    </row>
    <row r="212" spans="1:16" s="19" customFormat="1" ht="45" customHeight="1">
      <c r="A212" s="54">
        <v>20291</v>
      </c>
      <c r="B212" s="27"/>
      <c r="C212" s="64" t="s">
        <v>91</v>
      </c>
      <c r="D212" s="65">
        <v>177632</v>
      </c>
      <c r="E212" s="60">
        <f>D212/VLOOKUP("EUR",kursna_lista20120411!$C$2:$E$8,3,FALSE)</f>
        <v>1590.2553529399652</v>
      </c>
      <c r="F212" s="58">
        <v>9</v>
      </c>
      <c r="G212" s="55" t="s">
        <v>113</v>
      </c>
      <c r="H212" s="56">
        <v>287000</v>
      </c>
      <c r="I212" s="57">
        <v>9</v>
      </c>
      <c r="J212" s="56" t="s">
        <v>174</v>
      </c>
      <c r="K212" s="58" t="s">
        <v>102</v>
      </c>
      <c r="L212" s="56">
        <v>287000</v>
      </c>
      <c r="M212" s="59">
        <v>41247</v>
      </c>
      <c r="N212" s="60">
        <v>2572.4268113201119</v>
      </c>
      <c r="O212" s="16" t="s">
        <v>179</v>
      </c>
      <c r="P212" s="41" t="s">
        <v>180</v>
      </c>
    </row>
    <row r="213" spans="1:16" s="19" customFormat="1" ht="18" customHeight="1">
      <c r="A213" s="54"/>
      <c r="B213" s="27" t="s">
        <v>272</v>
      </c>
      <c r="C213" s="96" t="str">
        <f>+B213</f>
        <v xml:space="preserve">Lot291- Avanti </v>
      </c>
      <c r="D213" s="97"/>
      <c r="E213" s="97"/>
      <c r="F213" s="97"/>
      <c r="G213" s="97"/>
      <c r="H213" s="97"/>
      <c r="I213" s="97"/>
      <c r="J213" s="97"/>
      <c r="K213" s="97"/>
      <c r="L213" s="97"/>
      <c r="M213" s="97"/>
      <c r="N213" s="97"/>
      <c r="O213" s="97"/>
      <c r="P213" s="98"/>
    </row>
    <row r="214" spans="1:16" s="19" customFormat="1" ht="45" customHeight="1">
      <c r="A214" s="54">
        <v>20292</v>
      </c>
      <c r="B214" s="27"/>
      <c r="C214" s="64" t="s">
        <v>92</v>
      </c>
      <c r="D214" s="65">
        <v>106286</v>
      </c>
      <c r="E214" s="60">
        <f>D214/VLOOKUP("EUR",kursna_lista20120411!$C$2:$E$8,3,FALSE)</f>
        <v>951.52833072068745</v>
      </c>
      <c r="F214" s="58"/>
      <c r="G214" s="67" t="s">
        <v>174</v>
      </c>
      <c r="H214" s="56">
        <v>0</v>
      </c>
      <c r="I214" s="57">
        <v>0</v>
      </c>
      <c r="J214" s="56">
        <v>0</v>
      </c>
      <c r="K214" s="58" t="s">
        <v>102</v>
      </c>
      <c r="L214" s="56">
        <v>0</v>
      </c>
      <c r="M214" s="59">
        <v>41011</v>
      </c>
      <c r="N214" s="60">
        <v>0</v>
      </c>
      <c r="O214" s="18" t="s">
        <v>174</v>
      </c>
      <c r="P214" s="42" t="s">
        <v>174</v>
      </c>
    </row>
    <row r="215" spans="1:16" s="19" customFormat="1" ht="18" customHeight="1">
      <c r="A215" s="54"/>
      <c r="B215" s="27" t="s">
        <v>273</v>
      </c>
      <c r="C215" s="96" t="str">
        <f>+B215</f>
        <v xml:space="preserve">Lot292-laboratorijskehemikalijeisipotrošnimaterijalXII </v>
      </c>
      <c r="D215" s="97"/>
      <c r="E215" s="97"/>
      <c r="F215" s="97"/>
      <c r="G215" s="97"/>
      <c r="H215" s="97"/>
      <c r="I215" s="97"/>
      <c r="J215" s="97"/>
      <c r="K215" s="97"/>
      <c r="L215" s="97"/>
      <c r="M215" s="97"/>
      <c r="N215" s="97"/>
      <c r="O215" s="97"/>
      <c r="P215" s="98"/>
    </row>
    <row r="216" spans="1:16" s="19" customFormat="1" ht="45" customHeight="1">
      <c r="A216" s="54">
        <v>20293</v>
      </c>
      <c r="B216" s="27"/>
      <c r="C216" s="64" t="s">
        <v>93</v>
      </c>
      <c r="D216" s="65">
        <v>665600</v>
      </c>
      <c r="E216" s="60">
        <f>D216/VLOOKUP("EUR",kursna_lista20120411!$C$2:$E$8,3,FALSE)</f>
        <v>5958.8022592598227</v>
      </c>
      <c r="F216" s="58">
        <v>1</v>
      </c>
      <c r="G216" s="55" t="s">
        <v>130</v>
      </c>
      <c r="H216" s="56">
        <v>6200</v>
      </c>
      <c r="I216" s="57">
        <v>1</v>
      </c>
      <c r="J216" s="56" t="s">
        <v>174</v>
      </c>
      <c r="K216" s="58" t="s">
        <v>105</v>
      </c>
      <c r="L216" s="56">
        <v>6200</v>
      </c>
      <c r="M216" s="59">
        <v>41011</v>
      </c>
      <c r="N216" s="60">
        <v>6200</v>
      </c>
      <c r="O216" s="16" t="s">
        <v>179</v>
      </c>
      <c r="P216" s="41" t="s">
        <v>180</v>
      </c>
    </row>
    <row r="217" spans="1:16" s="19" customFormat="1" ht="18" customHeight="1">
      <c r="A217" s="54"/>
      <c r="B217" s="27" t="s">
        <v>274</v>
      </c>
      <c r="C217" s="96" t="str">
        <f>+B217</f>
        <v xml:space="preserve">Lot293-ELITech </v>
      </c>
      <c r="D217" s="97"/>
      <c r="E217" s="97"/>
      <c r="F217" s="97"/>
      <c r="G217" s="97"/>
      <c r="H217" s="97"/>
      <c r="I217" s="97"/>
      <c r="J217" s="97"/>
      <c r="K217" s="97"/>
      <c r="L217" s="97"/>
      <c r="M217" s="97"/>
      <c r="N217" s="97"/>
      <c r="O217" s="97"/>
      <c r="P217" s="98"/>
    </row>
    <row r="218" spans="1:16" s="19" customFormat="1" ht="30" customHeight="1">
      <c r="A218" s="54">
        <v>20294</v>
      </c>
      <c r="B218" s="27"/>
      <c r="C218" s="64" t="s">
        <v>94</v>
      </c>
      <c r="D218" s="65">
        <v>262821</v>
      </c>
      <c r="E218" s="60">
        <f>D218/VLOOKUP("EUR",kursna_lista20120411!$C$2:$E$8,3,FALSE)</f>
        <v>2352.9122124112469</v>
      </c>
      <c r="F218" s="58"/>
      <c r="G218" s="67" t="s">
        <v>174</v>
      </c>
      <c r="H218" s="56">
        <v>0</v>
      </c>
      <c r="I218" s="57">
        <v>0</v>
      </c>
      <c r="J218" s="56">
        <v>0</v>
      </c>
      <c r="K218" s="58" t="s">
        <v>102</v>
      </c>
      <c r="L218" s="56">
        <v>0</v>
      </c>
      <c r="M218" s="59">
        <v>41011</v>
      </c>
      <c r="N218" s="60">
        <v>0</v>
      </c>
      <c r="O218" s="18" t="s">
        <v>174</v>
      </c>
      <c r="P218" s="42" t="s">
        <v>174</v>
      </c>
    </row>
    <row r="219" spans="1:16" s="19" customFormat="1" ht="18" customHeight="1">
      <c r="A219" s="54"/>
      <c r="B219" s="27" t="s">
        <v>275</v>
      </c>
      <c r="C219" s="96" t="str">
        <f>+B219</f>
        <v xml:space="preserve">Lot294 - Medicinska sredstva i medikamenti </v>
      </c>
      <c r="D219" s="97"/>
      <c r="E219" s="97"/>
      <c r="F219" s="97"/>
      <c r="G219" s="97"/>
      <c r="H219" s="97"/>
      <c r="I219" s="97"/>
      <c r="J219" s="97"/>
      <c r="K219" s="97"/>
      <c r="L219" s="97"/>
      <c r="M219" s="97"/>
      <c r="N219" s="97"/>
      <c r="O219" s="97"/>
      <c r="P219" s="98"/>
    </row>
    <row r="220" spans="1:16" s="19" customFormat="1" ht="15" customHeight="1">
      <c r="A220" s="54">
        <v>20295</v>
      </c>
      <c r="B220" s="27"/>
      <c r="C220" s="64" t="s">
        <v>95</v>
      </c>
      <c r="D220" s="65">
        <v>47600</v>
      </c>
      <c r="E220" s="60">
        <f>D220/VLOOKUP("EUR",kursna_lista20120411!$C$2:$E$8,3,FALSE)</f>
        <v>426.14030580043203</v>
      </c>
      <c r="F220" s="58"/>
      <c r="G220" s="67" t="s">
        <v>174</v>
      </c>
      <c r="H220" s="56">
        <v>0</v>
      </c>
      <c r="I220" s="57">
        <v>0</v>
      </c>
      <c r="J220" s="56">
        <v>0</v>
      </c>
      <c r="K220" s="58" t="s">
        <v>102</v>
      </c>
      <c r="L220" s="56">
        <v>0</v>
      </c>
      <c r="M220" s="59">
        <v>41011</v>
      </c>
      <c r="N220" s="60">
        <v>0</v>
      </c>
      <c r="O220" s="18" t="s">
        <v>174</v>
      </c>
      <c r="P220" s="42" t="s">
        <v>174</v>
      </c>
    </row>
    <row r="221" spans="1:16" s="19" customFormat="1" ht="18" customHeight="1">
      <c r="A221" s="54"/>
      <c r="B221" s="27" t="s">
        <v>276</v>
      </c>
      <c r="C221" s="96" t="str">
        <f>+B221</f>
        <v xml:space="preserve">Lot295-MSA </v>
      </c>
      <c r="D221" s="97"/>
      <c r="E221" s="97"/>
      <c r="F221" s="97"/>
      <c r="G221" s="97"/>
      <c r="H221" s="97"/>
      <c r="I221" s="97"/>
      <c r="J221" s="97"/>
      <c r="K221" s="97"/>
      <c r="L221" s="97"/>
      <c r="M221" s="97"/>
      <c r="N221" s="97"/>
      <c r="O221" s="97"/>
      <c r="P221" s="98"/>
    </row>
    <row r="222" spans="1:16" s="19" customFormat="1" ht="45" customHeight="1">
      <c r="A222" s="54">
        <v>20296</v>
      </c>
      <c r="B222" s="27"/>
      <c r="C222" s="64" t="s">
        <v>96</v>
      </c>
      <c r="D222" s="65">
        <v>277951</v>
      </c>
      <c r="E222" s="60">
        <f>D222/VLOOKUP("EUR",kursna_lista20120411!$C$2:$E$8,3,FALSE)</f>
        <v>2488.3639524692412</v>
      </c>
      <c r="F222" s="58">
        <v>10</v>
      </c>
      <c r="G222" s="55" t="s">
        <v>134</v>
      </c>
      <c r="H222" s="56">
        <v>313074.85649999999</v>
      </c>
      <c r="I222" s="57">
        <v>10</v>
      </c>
      <c r="J222" s="56" t="s">
        <v>174</v>
      </c>
      <c r="K222" s="58" t="s">
        <v>102</v>
      </c>
      <c r="L222" s="56">
        <v>313074.86</v>
      </c>
      <c r="M222" s="59">
        <v>41011</v>
      </c>
      <c r="N222" s="60">
        <v>2806.1399436037991</v>
      </c>
      <c r="O222" s="16" t="s">
        <v>179</v>
      </c>
      <c r="P222" s="41" t="s">
        <v>180</v>
      </c>
    </row>
    <row r="223" spans="1:16" s="19" customFormat="1" ht="18" customHeight="1">
      <c r="A223" s="54"/>
      <c r="B223" s="27" t="s">
        <v>277</v>
      </c>
      <c r="C223" s="96" t="str">
        <f>+B223</f>
        <v xml:space="preserve">Lot296-Trilogy </v>
      </c>
      <c r="D223" s="97"/>
      <c r="E223" s="97"/>
      <c r="F223" s="97"/>
      <c r="G223" s="97"/>
      <c r="H223" s="97"/>
      <c r="I223" s="97"/>
      <c r="J223" s="97"/>
      <c r="K223" s="97"/>
      <c r="L223" s="97"/>
      <c r="M223" s="97"/>
      <c r="N223" s="97"/>
      <c r="O223" s="97"/>
      <c r="P223" s="98"/>
    </row>
    <row r="224" spans="1:16" s="19" customFormat="1" ht="45" customHeight="1">
      <c r="A224" s="54">
        <v>20297</v>
      </c>
      <c r="B224" s="27"/>
      <c r="C224" s="64" t="s">
        <v>97</v>
      </c>
      <c r="D224" s="65">
        <v>4950</v>
      </c>
      <c r="E224" s="60">
        <f>D224/VLOOKUP("EUR",kursna_lista20120411!$C$2:$E$8,3,FALSE)</f>
        <v>44.315010792271821</v>
      </c>
      <c r="F224" s="58">
        <v>2</v>
      </c>
      <c r="G224" s="55" t="s">
        <v>135</v>
      </c>
      <c r="H224" s="56">
        <v>4950</v>
      </c>
      <c r="I224" s="57">
        <v>2</v>
      </c>
      <c r="J224" s="56" t="s">
        <v>174</v>
      </c>
      <c r="K224" s="58" t="s">
        <v>102</v>
      </c>
      <c r="L224" s="56">
        <v>4950</v>
      </c>
      <c r="M224" s="59">
        <v>41011</v>
      </c>
      <c r="N224" s="60">
        <v>44.367640125555937</v>
      </c>
      <c r="O224" s="16" t="s">
        <v>179</v>
      </c>
      <c r="P224" s="41" t="s">
        <v>180</v>
      </c>
    </row>
    <row r="225" spans="1:16" s="19" customFormat="1" ht="18" customHeight="1">
      <c r="A225" s="54"/>
      <c r="B225" s="27" t="s">
        <v>278</v>
      </c>
      <c r="C225" s="96" t="str">
        <f>+B225</f>
        <v xml:space="preserve">Lot297-Operon </v>
      </c>
      <c r="D225" s="97"/>
      <c r="E225" s="97"/>
      <c r="F225" s="97"/>
      <c r="G225" s="97"/>
      <c r="H225" s="97"/>
      <c r="I225" s="97"/>
      <c r="J225" s="97"/>
      <c r="K225" s="97"/>
      <c r="L225" s="97"/>
      <c r="M225" s="97"/>
      <c r="N225" s="97"/>
      <c r="O225" s="97"/>
      <c r="P225" s="98"/>
    </row>
    <row r="226" spans="1:16" s="19" customFormat="1" ht="15" customHeight="1">
      <c r="A226" s="54">
        <v>20298</v>
      </c>
      <c r="B226" s="27"/>
      <c r="C226" s="64" t="s">
        <v>98</v>
      </c>
      <c r="D226" s="65">
        <v>376840</v>
      </c>
      <c r="E226" s="60">
        <f>D226/VLOOKUP("EUR",kursna_lista20120411!$C$2:$E$8,3,FALSE)</f>
        <v>3373.6704377696392</v>
      </c>
      <c r="F226" s="58"/>
      <c r="G226" s="67" t="s">
        <v>174</v>
      </c>
      <c r="H226" s="56">
        <v>0</v>
      </c>
      <c r="I226" s="57">
        <v>0</v>
      </c>
      <c r="J226" s="56">
        <v>0</v>
      </c>
      <c r="K226" s="58" t="s">
        <v>102</v>
      </c>
      <c r="L226" s="56">
        <v>0</v>
      </c>
      <c r="M226" s="59">
        <v>41011</v>
      </c>
      <c r="N226" s="60">
        <v>0</v>
      </c>
      <c r="O226" s="18" t="s">
        <v>174</v>
      </c>
      <c r="P226" s="42" t="s">
        <v>174</v>
      </c>
    </row>
    <row r="227" spans="1:16" s="19" customFormat="1" ht="18" customHeight="1">
      <c r="A227" s="54"/>
      <c r="B227" s="27" t="s">
        <v>279</v>
      </c>
      <c r="C227" s="96" t="str">
        <f>+B227</f>
        <v xml:space="preserve">Lot298-medicinskimaterijal </v>
      </c>
      <c r="D227" s="97"/>
      <c r="E227" s="97"/>
      <c r="F227" s="97"/>
      <c r="G227" s="97"/>
      <c r="H227" s="97"/>
      <c r="I227" s="97"/>
      <c r="J227" s="97"/>
      <c r="K227" s="97"/>
      <c r="L227" s="97"/>
      <c r="M227" s="97"/>
      <c r="N227" s="97"/>
      <c r="O227" s="97"/>
      <c r="P227" s="98"/>
    </row>
    <row r="228" spans="1:16" s="19" customFormat="1" ht="30" customHeight="1">
      <c r="A228" s="54">
        <v>20299</v>
      </c>
      <c r="B228" s="27"/>
      <c r="C228" s="109" t="s">
        <v>99</v>
      </c>
      <c r="D228" s="104">
        <v>815434</v>
      </c>
      <c r="E228" s="103">
        <f>D228/VLOOKUP("EUR",kursna_lista20120411!$C$2:$E$8,3,FALSE)</f>
        <v>7300.1952546233088</v>
      </c>
      <c r="F228" s="102">
        <v>8</v>
      </c>
      <c r="G228" s="55" t="s">
        <v>115</v>
      </c>
      <c r="H228" s="56">
        <v>7102.65</v>
      </c>
      <c r="I228" s="57">
        <v>7</v>
      </c>
      <c r="J228" s="56" t="s">
        <v>174</v>
      </c>
      <c r="K228" s="58" t="s">
        <v>105</v>
      </c>
      <c r="L228" s="56">
        <v>7102.65</v>
      </c>
      <c r="M228" s="59">
        <v>41011</v>
      </c>
      <c r="N228" s="60">
        <v>7102.65</v>
      </c>
      <c r="O228" s="18" t="s">
        <v>174</v>
      </c>
      <c r="P228" s="42" t="s">
        <v>174</v>
      </c>
    </row>
    <row r="229" spans="1:16" s="19" customFormat="1" ht="29" thickBot="1">
      <c r="A229" s="69">
        <v>20299</v>
      </c>
      <c r="B229" s="29"/>
      <c r="C229" s="110"/>
      <c r="D229" s="104"/>
      <c r="E229" s="103"/>
      <c r="F229" s="102"/>
      <c r="G229" s="55" t="s">
        <v>131</v>
      </c>
      <c r="H229" s="56">
        <v>10297.77</v>
      </c>
      <c r="I229" s="57">
        <v>8</v>
      </c>
      <c r="J229" s="56">
        <v>0</v>
      </c>
      <c r="K229" s="58" t="s">
        <v>105</v>
      </c>
      <c r="L229" s="56">
        <v>10297.77</v>
      </c>
      <c r="M229" s="59">
        <v>41011</v>
      </c>
      <c r="N229" s="60">
        <v>10297.77</v>
      </c>
      <c r="O229" s="16" t="s">
        <v>179</v>
      </c>
      <c r="P229" s="41" t="s">
        <v>180</v>
      </c>
    </row>
    <row r="230" spans="1:16" ht="16" thickTop="1" thickBot="1">
      <c r="C230" s="99" t="s">
        <v>99</v>
      </c>
      <c r="D230" s="100"/>
      <c r="E230" s="100"/>
      <c r="F230" s="100"/>
      <c r="G230" s="100"/>
      <c r="H230" s="100"/>
      <c r="I230" s="100"/>
      <c r="J230" s="100"/>
      <c r="K230" s="100"/>
      <c r="L230" s="100"/>
      <c r="M230" s="100"/>
      <c r="N230" s="100"/>
      <c r="O230" s="100"/>
      <c r="P230" s="101"/>
    </row>
    <row r="231" spans="1:16">
      <c r="D231"/>
      <c r="E231"/>
      <c r="F231"/>
      <c r="G231"/>
      <c r="H231"/>
      <c r="I231"/>
      <c r="J231"/>
      <c r="K231"/>
      <c r="L231"/>
      <c r="M231"/>
      <c r="N231"/>
      <c r="O231"/>
      <c r="P231"/>
    </row>
    <row r="232" spans="1:16">
      <c r="D232"/>
      <c r="E232"/>
      <c r="F232"/>
      <c r="G232"/>
      <c r="H232"/>
      <c r="I232"/>
      <c r="J232"/>
      <c r="K232"/>
      <c r="L232"/>
      <c r="M232"/>
      <c r="N232"/>
      <c r="O232"/>
      <c r="P232"/>
    </row>
    <row r="233" spans="1:16">
      <c r="D233"/>
      <c r="E233"/>
      <c r="F233"/>
      <c r="G233"/>
      <c r="H233"/>
      <c r="I233"/>
      <c r="J233"/>
      <c r="K233"/>
      <c r="L233"/>
      <c r="M233"/>
      <c r="N233"/>
      <c r="O233"/>
      <c r="P233"/>
    </row>
    <row r="234" spans="1:16">
      <c r="D234"/>
      <c r="E234"/>
      <c r="F234"/>
      <c r="G234"/>
      <c r="H234"/>
      <c r="I234"/>
      <c r="J234"/>
      <c r="K234"/>
      <c r="L234"/>
      <c r="M234"/>
      <c r="N234"/>
      <c r="O234"/>
      <c r="P234"/>
    </row>
    <row r="235" spans="1:16">
      <c r="D235"/>
      <c r="E235"/>
      <c r="F235"/>
      <c r="G235"/>
      <c r="H235"/>
      <c r="I235"/>
      <c r="J235"/>
      <c r="K235"/>
      <c r="L235"/>
      <c r="M235"/>
      <c r="N235"/>
      <c r="O235"/>
      <c r="P235"/>
    </row>
    <row r="236" spans="1:16">
      <c r="D236"/>
      <c r="E236"/>
      <c r="F236"/>
      <c r="G236"/>
      <c r="H236"/>
      <c r="I236"/>
      <c r="J236"/>
      <c r="K236"/>
      <c r="L236"/>
      <c r="M236"/>
      <c r="N236"/>
      <c r="O236"/>
      <c r="P236"/>
    </row>
    <row r="237" spans="1:16">
      <c r="D237"/>
      <c r="E237"/>
      <c r="F237"/>
      <c r="G237"/>
      <c r="H237"/>
      <c r="I237"/>
      <c r="J237"/>
      <c r="K237"/>
      <c r="L237"/>
      <c r="M237"/>
      <c r="N237"/>
      <c r="O237"/>
      <c r="P237"/>
    </row>
    <row r="238" spans="1:16">
      <c r="D238"/>
      <c r="E238"/>
      <c r="F238"/>
      <c r="G238"/>
      <c r="H238"/>
      <c r="I238"/>
      <c r="J238"/>
      <c r="K238"/>
      <c r="L238"/>
      <c r="M238"/>
      <c r="N238"/>
      <c r="O238"/>
      <c r="P238"/>
    </row>
    <row r="239" spans="1:16">
      <c r="D239"/>
      <c r="E239"/>
      <c r="F239"/>
      <c r="G239"/>
      <c r="H239"/>
      <c r="I239"/>
      <c r="J239"/>
      <c r="K239"/>
      <c r="L239"/>
      <c r="M239"/>
      <c r="N239"/>
      <c r="O239"/>
      <c r="P239"/>
    </row>
    <row r="240" spans="1:16">
      <c r="D240"/>
      <c r="E240"/>
      <c r="F240"/>
      <c r="G240"/>
      <c r="H240"/>
      <c r="I240"/>
      <c r="J240"/>
      <c r="K240"/>
      <c r="L240"/>
      <c r="M240"/>
      <c r="N240"/>
      <c r="O240"/>
      <c r="P240"/>
    </row>
    <row r="241" spans="4:16">
      <c r="D241"/>
      <c r="E241"/>
      <c r="F241"/>
      <c r="G241"/>
      <c r="H241"/>
      <c r="I241"/>
      <c r="J241"/>
      <c r="K241"/>
      <c r="L241"/>
      <c r="M241"/>
      <c r="N241"/>
      <c r="O241"/>
      <c r="P241"/>
    </row>
    <row r="242" spans="4:16">
      <c r="D242"/>
      <c r="E242"/>
      <c r="F242"/>
      <c r="G242"/>
      <c r="H242"/>
      <c r="I242"/>
      <c r="J242"/>
      <c r="K242"/>
      <c r="L242"/>
      <c r="M242"/>
      <c r="N242"/>
      <c r="O242"/>
      <c r="P242"/>
    </row>
    <row r="243" spans="4:16">
      <c r="D243"/>
      <c r="E243"/>
      <c r="F243"/>
      <c r="G243"/>
      <c r="H243"/>
      <c r="I243"/>
      <c r="J243"/>
      <c r="K243"/>
      <c r="L243"/>
      <c r="M243"/>
      <c r="N243"/>
      <c r="O243"/>
      <c r="P243"/>
    </row>
    <row r="244" spans="4:16">
      <c r="D244"/>
      <c r="E244"/>
      <c r="F244"/>
      <c r="G244"/>
      <c r="H244"/>
      <c r="I244"/>
      <c r="J244"/>
      <c r="K244"/>
      <c r="L244"/>
      <c r="M244"/>
      <c r="N244"/>
      <c r="O244"/>
      <c r="P244"/>
    </row>
    <row r="245" spans="4:16">
      <c r="D245"/>
      <c r="E245"/>
      <c r="F245"/>
      <c r="G245"/>
      <c r="H245"/>
      <c r="I245"/>
      <c r="J245"/>
      <c r="K245"/>
      <c r="L245"/>
      <c r="M245"/>
      <c r="N245"/>
      <c r="O245"/>
      <c r="P245"/>
    </row>
    <row r="246" spans="4:16">
      <c r="D246"/>
      <c r="E246"/>
      <c r="F246"/>
      <c r="G246"/>
      <c r="H246"/>
      <c r="I246"/>
      <c r="J246"/>
      <c r="K246"/>
      <c r="L246"/>
      <c r="M246"/>
      <c r="N246"/>
      <c r="O246"/>
      <c r="P246"/>
    </row>
    <row r="247" spans="4:16">
      <c r="D247"/>
      <c r="E247"/>
      <c r="F247"/>
      <c r="G247"/>
      <c r="H247"/>
      <c r="I247"/>
      <c r="J247"/>
      <c r="K247"/>
      <c r="L247"/>
      <c r="M247"/>
      <c r="N247"/>
      <c r="O247"/>
      <c r="P247"/>
    </row>
    <row r="248" spans="4:16">
      <c r="D248"/>
      <c r="E248"/>
      <c r="F248"/>
      <c r="G248"/>
      <c r="H248"/>
      <c r="I248"/>
      <c r="J248"/>
      <c r="K248"/>
      <c r="L248"/>
      <c r="M248"/>
      <c r="N248"/>
      <c r="O248"/>
      <c r="P248"/>
    </row>
    <row r="249" spans="4:16">
      <c r="D249"/>
      <c r="E249"/>
      <c r="F249"/>
      <c r="G249"/>
      <c r="H249"/>
      <c r="I249"/>
      <c r="J249"/>
      <c r="K249"/>
      <c r="L249"/>
      <c r="M249"/>
      <c r="N249"/>
      <c r="O249"/>
      <c r="P249"/>
    </row>
    <row r="250" spans="4:16">
      <c r="D250"/>
      <c r="E250"/>
      <c r="F250"/>
      <c r="G250"/>
      <c r="H250"/>
      <c r="I250"/>
      <c r="J250"/>
      <c r="K250"/>
      <c r="L250"/>
      <c r="M250"/>
      <c r="N250"/>
      <c r="O250"/>
      <c r="P250"/>
    </row>
    <row r="251" spans="4:16">
      <c r="D251"/>
      <c r="E251"/>
      <c r="F251"/>
      <c r="G251"/>
      <c r="H251"/>
      <c r="I251"/>
      <c r="J251"/>
      <c r="K251"/>
      <c r="L251"/>
      <c r="M251"/>
      <c r="N251"/>
      <c r="O251"/>
      <c r="P251"/>
    </row>
    <row r="252" spans="4:16">
      <c r="D252"/>
      <c r="E252"/>
      <c r="F252"/>
      <c r="G252"/>
      <c r="H252"/>
      <c r="I252"/>
      <c r="J252"/>
      <c r="K252"/>
      <c r="L252"/>
      <c r="M252"/>
      <c r="N252"/>
      <c r="O252"/>
      <c r="P252"/>
    </row>
    <row r="253" spans="4:16">
      <c r="D253"/>
      <c r="E253"/>
      <c r="F253"/>
      <c r="G253"/>
      <c r="H253"/>
      <c r="I253"/>
      <c r="J253"/>
      <c r="K253"/>
      <c r="L253"/>
      <c r="M253"/>
      <c r="N253"/>
      <c r="O253"/>
      <c r="P253"/>
    </row>
    <row r="254" spans="4:16">
      <c r="D254"/>
      <c r="E254"/>
      <c r="F254"/>
      <c r="G254"/>
      <c r="H254"/>
      <c r="I254"/>
      <c r="J254"/>
      <c r="K254"/>
      <c r="L254"/>
      <c r="M254"/>
      <c r="N254"/>
      <c r="O254"/>
      <c r="P254"/>
    </row>
    <row r="255" spans="4:16">
      <c r="D255"/>
      <c r="E255"/>
      <c r="F255"/>
      <c r="G255"/>
      <c r="H255"/>
      <c r="I255"/>
      <c r="J255"/>
      <c r="K255"/>
      <c r="L255"/>
      <c r="M255"/>
      <c r="N255"/>
      <c r="O255"/>
      <c r="P255"/>
    </row>
    <row r="256" spans="4:16">
      <c r="D256"/>
      <c r="E256"/>
      <c r="F256"/>
      <c r="G256"/>
      <c r="H256"/>
      <c r="I256"/>
      <c r="J256"/>
      <c r="K256"/>
      <c r="L256"/>
      <c r="M256"/>
      <c r="N256"/>
      <c r="O256"/>
      <c r="P256"/>
    </row>
    <row r="257" spans="4:16">
      <c r="D257"/>
      <c r="E257"/>
      <c r="F257"/>
      <c r="G257"/>
      <c r="H257"/>
      <c r="I257"/>
      <c r="J257"/>
      <c r="K257"/>
      <c r="L257"/>
      <c r="M257"/>
      <c r="N257"/>
      <c r="O257"/>
      <c r="P257"/>
    </row>
    <row r="258" spans="4:16">
      <c r="D258"/>
      <c r="E258"/>
      <c r="F258"/>
      <c r="G258"/>
      <c r="H258"/>
      <c r="I258"/>
      <c r="J258"/>
      <c r="K258"/>
      <c r="L258"/>
      <c r="M258"/>
      <c r="N258"/>
      <c r="O258"/>
      <c r="P258"/>
    </row>
    <row r="259" spans="4:16">
      <c r="D259"/>
      <c r="E259"/>
      <c r="F259"/>
      <c r="G259"/>
      <c r="H259"/>
      <c r="I259"/>
      <c r="J259"/>
      <c r="K259"/>
      <c r="L259"/>
      <c r="M259"/>
      <c r="N259"/>
      <c r="O259"/>
      <c r="P259"/>
    </row>
    <row r="260" spans="4:16">
      <c r="D260"/>
      <c r="E260"/>
      <c r="F260"/>
      <c r="G260"/>
      <c r="H260"/>
      <c r="I260"/>
      <c r="J260"/>
      <c r="K260"/>
      <c r="L260"/>
      <c r="M260"/>
      <c r="N260"/>
      <c r="O260"/>
      <c r="P260"/>
    </row>
    <row r="261" spans="4:16">
      <c r="D261"/>
      <c r="E261"/>
      <c r="F261"/>
      <c r="G261"/>
      <c r="H261"/>
      <c r="I261"/>
      <c r="J261"/>
      <c r="K261"/>
      <c r="L261"/>
      <c r="M261"/>
      <c r="N261"/>
      <c r="O261"/>
      <c r="P261"/>
    </row>
    <row r="262" spans="4:16">
      <c r="D262"/>
      <c r="E262"/>
      <c r="F262"/>
      <c r="G262"/>
      <c r="H262"/>
      <c r="I262"/>
      <c r="J262"/>
      <c r="K262"/>
      <c r="L262"/>
      <c r="M262"/>
      <c r="N262"/>
      <c r="O262"/>
      <c r="P262"/>
    </row>
    <row r="263" spans="4:16">
      <c r="D263"/>
      <c r="E263"/>
      <c r="F263"/>
      <c r="G263"/>
      <c r="H263"/>
      <c r="I263"/>
      <c r="J263"/>
      <c r="K263"/>
      <c r="L263"/>
      <c r="M263"/>
      <c r="N263"/>
      <c r="O263"/>
      <c r="P263"/>
    </row>
    <row r="264" spans="4:16">
      <c r="D264"/>
      <c r="E264"/>
      <c r="F264"/>
      <c r="G264"/>
      <c r="H264"/>
      <c r="I264"/>
      <c r="J264"/>
      <c r="K264"/>
      <c r="L264"/>
      <c r="M264"/>
      <c r="N264"/>
      <c r="O264"/>
      <c r="P264"/>
    </row>
    <row r="265" spans="4:16">
      <c r="D265"/>
      <c r="E265"/>
      <c r="F265"/>
      <c r="G265"/>
      <c r="H265"/>
      <c r="I265"/>
      <c r="J265"/>
      <c r="K265"/>
      <c r="L265"/>
      <c r="M265"/>
      <c r="N265"/>
      <c r="O265"/>
      <c r="P265"/>
    </row>
    <row r="266" spans="4:16">
      <c r="D266"/>
      <c r="E266"/>
      <c r="F266"/>
      <c r="G266"/>
      <c r="H266"/>
      <c r="I266"/>
      <c r="J266"/>
      <c r="K266"/>
      <c r="L266"/>
      <c r="M266"/>
      <c r="N266"/>
      <c r="O266"/>
      <c r="P266"/>
    </row>
    <row r="267" spans="4:16">
      <c r="D267"/>
      <c r="E267"/>
      <c r="F267"/>
      <c r="G267"/>
      <c r="H267"/>
      <c r="I267"/>
      <c r="J267"/>
      <c r="K267"/>
      <c r="L267"/>
      <c r="M267"/>
      <c r="N267"/>
      <c r="O267"/>
      <c r="P267"/>
    </row>
    <row r="268" spans="4:16">
      <c r="D268"/>
      <c r="E268"/>
      <c r="F268"/>
      <c r="G268"/>
      <c r="H268"/>
      <c r="I268"/>
      <c r="J268"/>
      <c r="K268"/>
      <c r="L268"/>
      <c r="M268"/>
      <c r="N268"/>
      <c r="O268"/>
      <c r="P268"/>
    </row>
    <row r="269" spans="4:16">
      <c r="D269"/>
      <c r="E269"/>
      <c r="F269"/>
      <c r="G269"/>
      <c r="H269"/>
      <c r="I269"/>
      <c r="J269"/>
      <c r="K269"/>
      <c r="L269"/>
      <c r="M269"/>
      <c r="N269"/>
      <c r="O269"/>
      <c r="P269"/>
    </row>
    <row r="270" spans="4:16">
      <c r="D270"/>
      <c r="E270"/>
      <c r="F270"/>
      <c r="G270"/>
      <c r="H270"/>
      <c r="I270"/>
      <c r="J270"/>
      <c r="K270"/>
      <c r="L270"/>
      <c r="M270"/>
      <c r="N270"/>
      <c r="O270"/>
      <c r="P270"/>
    </row>
    <row r="271" spans="4:16">
      <c r="D271"/>
      <c r="E271"/>
      <c r="F271"/>
      <c r="G271"/>
      <c r="H271"/>
      <c r="I271"/>
      <c r="J271"/>
      <c r="K271"/>
      <c r="L271"/>
      <c r="M271"/>
      <c r="N271"/>
      <c r="O271"/>
      <c r="P271"/>
    </row>
    <row r="272" spans="4:16">
      <c r="D272"/>
      <c r="E272"/>
      <c r="F272"/>
      <c r="G272"/>
      <c r="H272"/>
      <c r="I272"/>
      <c r="J272"/>
      <c r="K272"/>
      <c r="L272"/>
      <c r="M272"/>
      <c r="N272"/>
      <c r="O272"/>
      <c r="P272"/>
    </row>
    <row r="273" spans="4:16">
      <c r="D273"/>
      <c r="E273"/>
      <c r="F273"/>
      <c r="G273"/>
      <c r="H273"/>
      <c r="I273"/>
      <c r="J273"/>
      <c r="K273"/>
      <c r="L273"/>
      <c r="M273"/>
      <c r="N273"/>
      <c r="O273"/>
      <c r="P273"/>
    </row>
    <row r="274" spans="4:16">
      <c r="D274"/>
      <c r="E274"/>
      <c r="F274"/>
      <c r="G274"/>
      <c r="H274"/>
      <c r="I274"/>
      <c r="J274"/>
      <c r="K274"/>
      <c r="L274"/>
      <c r="M274"/>
      <c r="N274"/>
      <c r="O274"/>
      <c r="P274"/>
    </row>
    <row r="275" spans="4:16">
      <c r="D275"/>
      <c r="E275"/>
      <c r="F275"/>
      <c r="G275"/>
      <c r="H275"/>
      <c r="I275"/>
      <c r="J275"/>
      <c r="K275"/>
      <c r="L275"/>
      <c r="M275"/>
      <c r="N275"/>
      <c r="O275"/>
      <c r="P275"/>
    </row>
    <row r="276" spans="4:16">
      <c r="D276"/>
      <c r="E276"/>
      <c r="F276"/>
      <c r="G276"/>
      <c r="H276"/>
      <c r="I276"/>
      <c r="J276"/>
      <c r="K276"/>
      <c r="L276"/>
      <c r="M276"/>
      <c r="N276"/>
      <c r="O276"/>
      <c r="P276"/>
    </row>
    <row r="277" spans="4:16">
      <c r="D277"/>
      <c r="E277"/>
      <c r="F277"/>
      <c r="G277"/>
      <c r="H277"/>
      <c r="I277"/>
      <c r="J277"/>
      <c r="K277"/>
      <c r="L277"/>
      <c r="M277"/>
      <c r="N277"/>
      <c r="O277"/>
      <c r="P277"/>
    </row>
    <row r="278" spans="4:16">
      <c r="D278"/>
      <c r="E278"/>
      <c r="F278"/>
      <c r="G278"/>
      <c r="H278"/>
      <c r="I278"/>
      <c r="J278"/>
      <c r="K278"/>
      <c r="L278"/>
      <c r="M278"/>
      <c r="N278"/>
      <c r="O278"/>
      <c r="P278"/>
    </row>
    <row r="279" spans="4:16">
      <c r="D279"/>
      <c r="E279"/>
      <c r="F279"/>
      <c r="G279"/>
      <c r="H279"/>
      <c r="I279"/>
      <c r="J279"/>
      <c r="K279"/>
      <c r="L279"/>
      <c r="M279"/>
      <c r="N279"/>
      <c r="O279"/>
      <c r="P279"/>
    </row>
    <row r="280" spans="4:16">
      <c r="D280"/>
      <c r="E280"/>
      <c r="F280"/>
      <c r="G280"/>
      <c r="H280"/>
      <c r="I280"/>
      <c r="J280"/>
      <c r="K280"/>
      <c r="L280"/>
      <c r="M280"/>
      <c r="N280"/>
      <c r="O280"/>
      <c r="P280"/>
    </row>
    <row r="281" spans="4:16">
      <c r="D281"/>
      <c r="E281"/>
      <c r="F281"/>
      <c r="G281"/>
      <c r="H281"/>
      <c r="I281"/>
      <c r="J281"/>
      <c r="K281"/>
      <c r="L281"/>
      <c r="M281"/>
      <c r="N281"/>
      <c r="O281"/>
      <c r="P281"/>
    </row>
    <row r="282" spans="4:16">
      <c r="D282"/>
      <c r="E282"/>
      <c r="F282"/>
      <c r="G282"/>
      <c r="H282"/>
      <c r="I282"/>
      <c r="J282"/>
      <c r="K282"/>
      <c r="L282"/>
      <c r="M282"/>
      <c r="N282"/>
      <c r="O282"/>
      <c r="P282"/>
    </row>
    <row r="283" spans="4:16">
      <c r="D283"/>
      <c r="E283"/>
      <c r="F283"/>
      <c r="G283"/>
      <c r="H283"/>
      <c r="I283"/>
      <c r="J283"/>
      <c r="K283"/>
      <c r="L283"/>
      <c r="M283"/>
      <c r="N283"/>
      <c r="O283"/>
      <c r="P283"/>
    </row>
    <row r="284" spans="4:16">
      <c r="D284"/>
      <c r="E284"/>
      <c r="F284"/>
      <c r="G284"/>
      <c r="H284"/>
      <c r="I284"/>
      <c r="J284"/>
      <c r="K284"/>
      <c r="L284"/>
      <c r="M284"/>
      <c r="N284"/>
      <c r="O284"/>
      <c r="P284"/>
    </row>
    <row r="285" spans="4:16">
      <c r="D285"/>
      <c r="E285"/>
      <c r="F285"/>
      <c r="G285"/>
      <c r="H285"/>
      <c r="I285"/>
      <c r="J285"/>
      <c r="K285"/>
      <c r="L285"/>
      <c r="M285"/>
      <c r="N285"/>
      <c r="O285"/>
      <c r="P285"/>
    </row>
    <row r="286" spans="4:16">
      <c r="D286"/>
      <c r="E286"/>
      <c r="F286"/>
      <c r="G286"/>
      <c r="H286"/>
      <c r="I286"/>
      <c r="J286"/>
      <c r="K286"/>
      <c r="L286"/>
      <c r="M286"/>
      <c r="N286"/>
      <c r="O286"/>
      <c r="P286"/>
    </row>
    <row r="287" spans="4:16">
      <c r="D287"/>
      <c r="E287"/>
      <c r="F287"/>
      <c r="G287"/>
      <c r="H287"/>
      <c r="I287"/>
      <c r="J287"/>
      <c r="K287"/>
      <c r="L287"/>
      <c r="M287"/>
      <c r="N287"/>
      <c r="O287"/>
      <c r="P287"/>
    </row>
    <row r="288" spans="4:16">
      <c r="D288"/>
      <c r="E288"/>
      <c r="F288"/>
      <c r="G288"/>
      <c r="H288"/>
      <c r="I288"/>
      <c r="J288"/>
      <c r="K288"/>
      <c r="L288"/>
      <c r="M288"/>
      <c r="N288"/>
      <c r="O288"/>
      <c r="P288"/>
    </row>
    <row r="289" spans="4:16">
      <c r="D289"/>
      <c r="E289"/>
      <c r="F289"/>
      <c r="G289"/>
      <c r="H289"/>
      <c r="I289"/>
      <c r="J289"/>
      <c r="K289"/>
      <c r="L289"/>
      <c r="M289"/>
      <c r="N289"/>
      <c r="O289"/>
      <c r="P289"/>
    </row>
    <row r="290" spans="4:16">
      <c r="D290"/>
      <c r="E290"/>
      <c r="F290"/>
      <c r="G290"/>
      <c r="H290"/>
      <c r="I290"/>
      <c r="J290"/>
      <c r="K290"/>
      <c r="L290"/>
      <c r="M290"/>
      <c r="N290"/>
      <c r="O290"/>
      <c r="P290"/>
    </row>
    <row r="291" spans="4:16">
      <c r="D291"/>
      <c r="E291"/>
      <c r="F291"/>
      <c r="G291"/>
      <c r="H291"/>
      <c r="I291"/>
      <c r="J291"/>
      <c r="K291"/>
      <c r="L291"/>
      <c r="M291"/>
      <c r="N291"/>
      <c r="O291"/>
      <c r="P291"/>
    </row>
    <row r="292" spans="4:16">
      <c r="D292"/>
      <c r="E292"/>
      <c r="F292"/>
      <c r="G292"/>
      <c r="H292"/>
      <c r="I292"/>
      <c r="J292"/>
      <c r="K292"/>
      <c r="L292"/>
      <c r="M292"/>
      <c r="N292"/>
      <c r="O292"/>
      <c r="P292"/>
    </row>
    <row r="293" spans="4:16">
      <c r="D293"/>
      <c r="E293"/>
      <c r="F293"/>
      <c r="G293"/>
      <c r="H293"/>
      <c r="I293"/>
      <c r="J293"/>
      <c r="K293"/>
      <c r="L293"/>
      <c r="M293"/>
      <c r="N293"/>
      <c r="O293"/>
      <c r="P293"/>
    </row>
    <row r="294" spans="4:16">
      <c r="D294"/>
      <c r="E294"/>
      <c r="F294"/>
      <c r="G294"/>
      <c r="H294"/>
      <c r="I294"/>
      <c r="J294"/>
      <c r="K294"/>
      <c r="L294"/>
      <c r="M294"/>
      <c r="N294"/>
      <c r="O294"/>
      <c r="P294"/>
    </row>
    <row r="295" spans="4:16">
      <c r="D295"/>
      <c r="E295"/>
      <c r="F295"/>
      <c r="G295"/>
      <c r="H295"/>
      <c r="I295"/>
      <c r="J295"/>
      <c r="K295"/>
      <c r="L295"/>
      <c r="M295"/>
      <c r="N295"/>
      <c r="O295"/>
      <c r="P295"/>
    </row>
    <row r="296" spans="4:16">
      <c r="D296"/>
      <c r="E296"/>
      <c r="F296"/>
      <c r="G296"/>
      <c r="H296"/>
      <c r="I296"/>
      <c r="J296"/>
      <c r="K296"/>
      <c r="L296"/>
      <c r="M296"/>
      <c r="N296"/>
      <c r="O296"/>
      <c r="P296"/>
    </row>
    <row r="297" spans="4:16">
      <c r="D297"/>
      <c r="E297"/>
      <c r="F297"/>
      <c r="G297"/>
      <c r="H297"/>
      <c r="I297"/>
      <c r="J297"/>
      <c r="K297"/>
      <c r="L297"/>
      <c r="M297"/>
      <c r="N297"/>
      <c r="O297"/>
      <c r="P297"/>
    </row>
    <row r="298" spans="4:16">
      <c r="D298"/>
      <c r="E298"/>
      <c r="F298"/>
      <c r="G298"/>
      <c r="H298"/>
      <c r="I298"/>
      <c r="J298"/>
      <c r="K298"/>
      <c r="L298"/>
      <c r="M298"/>
      <c r="N298"/>
      <c r="O298"/>
      <c r="P298"/>
    </row>
    <row r="299" spans="4:16">
      <c r="D299"/>
      <c r="E299"/>
      <c r="F299"/>
      <c r="G299"/>
      <c r="H299"/>
      <c r="I299"/>
      <c r="J299"/>
      <c r="K299"/>
      <c r="L299"/>
      <c r="M299"/>
      <c r="N299"/>
      <c r="O299"/>
      <c r="P299"/>
    </row>
    <row r="300" spans="4:16">
      <c r="D300"/>
      <c r="E300"/>
      <c r="F300"/>
      <c r="G300"/>
      <c r="H300"/>
      <c r="I300"/>
      <c r="J300"/>
      <c r="K300"/>
      <c r="L300"/>
      <c r="M300"/>
      <c r="N300"/>
      <c r="O300"/>
      <c r="P300"/>
    </row>
    <row r="301" spans="4:16">
      <c r="D301"/>
      <c r="E301"/>
      <c r="F301"/>
      <c r="G301"/>
      <c r="H301"/>
      <c r="I301"/>
      <c r="J301"/>
      <c r="K301"/>
      <c r="L301"/>
      <c r="M301"/>
      <c r="N301"/>
      <c r="O301"/>
      <c r="P301"/>
    </row>
    <row r="302" spans="4:16">
      <c r="D302"/>
      <c r="E302"/>
      <c r="F302"/>
      <c r="G302"/>
      <c r="H302"/>
      <c r="I302"/>
      <c r="J302"/>
      <c r="K302"/>
      <c r="L302"/>
      <c r="M302"/>
      <c r="N302"/>
      <c r="O302"/>
      <c r="P302"/>
    </row>
    <row r="303" spans="4:16">
      <c r="D303"/>
      <c r="E303"/>
      <c r="F303"/>
      <c r="G303"/>
      <c r="H303"/>
      <c r="I303"/>
      <c r="J303"/>
      <c r="K303"/>
      <c r="L303"/>
      <c r="M303"/>
      <c r="N303"/>
      <c r="O303"/>
      <c r="P303"/>
    </row>
    <row r="304" spans="4:16">
      <c r="D304"/>
      <c r="E304"/>
      <c r="F304"/>
      <c r="G304"/>
      <c r="H304"/>
      <c r="I304"/>
      <c r="J304"/>
      <c r="K304"/>
      <c r="L304"/>
      <c r="M304"/>
      <c r="N304"/>
      <c r="O304"/>
      <c r="P304"/>
    </row>
    <row r="305" spans="4:16">
      <c r="D305"/>
      <c r="E305"/>
      <c r="F305"/>
      <c r="G305"/>
      <c r="H305"/>
      <c r="I305"/>
      <c r="J305"/>
      <c r="K305"/>
      <c r="L305"/>
      <c r="M305"/>
      <c r="N305"/>
      <c r="O305"/>
      <c r="P305"/>
    </row>
    <row r="306" spans="4:16">
      <c r="D306"/>
      <c r="E306"/>
      <c r="F306"/>
      <c r="G306"/>
      <c r="H306"/>
      <c r="I306"/>
      <c r="J306"/>
      <c r="K306"/>
      <c r="L306"/>
      <c r="M306"/>
      <c r="N306"/>
      <c r="O306"/>
      <c r="P306"/>
    </row>
    <row r="307" spans="4:16">
      <c r="D307"/>
      <c r="E307"/>
      <c r="F307"/>
      <c r="G307"/>
      <c r="H307"/>
      <c r="I307"/>
      <c r="J307"/>
      <c r="K307"/>
      <c r="L307"/>
      <c r="M307"/>
      <c r="N307"/>
      <c r="O307"/>
      <c r="P307"/>
    </row>
    <row r="308" spans="4:16">
      <c r="D308"/>
      <c r="E308"/>
      <c r="F308"/>
      <c r="G308"/>
      <c r="H308"/>
      <c r="I308"/>
      <c r="J308"/>
      <c r="K308"/>
      <c r="L308"/>
      <c r="M308"/>
      <c r="N308"/>
      <c r="O308"/>
      <c r="P308"/>
    </row>
    <row r="309" spans="4:16">
      <c r="D309"/>
      <c r="E309"/>
      <c r="F309"/>
      <c r="G309"/>
      <c r="H309"/>
      <c r="I309"/>
      <c r="J309"/>
      <c r="K309"/>
      <c r="L309"/>
      <c r="M309"/>
      <c r="N309"/>
      <c r="O309"/>
      <c r="P309"/>
    </row>
    <row r="310" spans="4:16">
      <c r="D310"/>
      <c r="E310"/>
      <c r="F310"/>
      <c r="G310"/>
      <c r="H310"/>
      <c r="I310"/>
      <c r="J310"/>
      <c r="K310"/>
      <c r="L310"/>
      <c r="M310"/>
      <c r="N310"/>
      <c r="O310"/>
      <c r="P310"/>
    </row>
    <row r="311" spans="4:16">
      <c r="D311"/>
      <c r="E311"/>
      <c r="F311"/>
      <c r="G311"/>
      <c r="H311"/>
      <c r="I311"/>
      <c r="J311"/>
      <c r="K311"/>
      <c r="L311"/>
      <c r="M311"/>
      <c r="N311"/>
      <c r="O311"/>
      <c r="P311"/>
    </row>
    <row r="312" spans="4:16">
      <c r="D312"/>
      <c r="E312"/>
      <c r="F312"/>
      <c r="G312"/>
      <c r="H312"/>
      <c r="I312"/>
      <c r="J312"/>
      <c r="K312"/>
      <c r="L312"/>
      <c r="M312"/>
      <c r="N312"/>
      <c r="O312"/>
      <c r="P312"/>
    </row>
    <row r="313" spans="4:16">
      <c r="D313"/>
      <c r="E313"/>
      <c r="F313"/>
      <c r="G313"/>
      <c r="H313"/>
      <c r="I313"/>
      <c r="J313"/>
      <c r="K313"/>
      <c r="L313"/>
      <c r="M313"/>
      <c r="N313"/>
      <c r="O313"/>
      <c r="P313"/>
    </row>
    <row r="314" spans="4:16">
      <c r="D314"/>
      <c r="E314"/>
      <c r="F314"/>
      <c r="G314"/>
      <c r="H314"/>
      <c r="I314"/>
      <c r="J314"/>
      <c r="K314"/>
      <c r="L314"/>
      <c r="M314"/>
      <c r="N314"/>
      <c r="O314"/>
      <c r="P314"/>
    </row>
    <row r="315" spans="4:16">
      <c r="D315"/>
      <c r="E315"/>
      <c r="F315"/>
      <c r="G315"/>
      <c r="H315"/>
      <c r="I315"/>
      <c r="J315"/>
      <c r="K315"/>
      <c r="L315"/>
      <c r="M315"/>
      <c r="N315"/>
      <c r="O315"/>
      <c r="P315"/>
    </row>
    <row r="316" spans="4:16">
      <c r="D316"/>
      <c r="E316"/>
      <c r="F316"/>
      <c r="G316"/>
      <c r="H316"/>
      <c r="I316"/>
      <c r="J316"/>
      <c r="K316"/>
      <c r="L316"/>
      <c r="M316"/>
      <c r="N316"/>
      <c r="O316"/>
      <c r="P316"/>
    </row>
    <row r="317" spans="4:16">
      <c r="D317"/>
      <c r="E317"/>
      <c r="F317"/>
      <c r="G317"/>
      <c r="H317"/>
      <c r="I317"/>
      <c r="J317"/>
      <c r="K317"/>
      <c r="L317"/>
      <c r="M317"/>
      <c r="N317"/>
      <c r="O317"/>
      <c r="P317"/>
    </row>
    <row r="318" spans="4:16">
      <c r="D318"/>
      <c r="E318"/>
      <c r="F318"/>
      <c r="G318"/>
      <c r="H318"/>
      <c r="I318"/>
      <c r="J318"/>
      <c r="K318"/>
      <c r="L318"/>
      <c r="M318"/>
      <c r="N318"/>
      <c r="O318"/>
      <c r="P318"/>
    </row>
    <row r="319" spans="4:16">
      <c r="D319"/>
      <c r="E319"/>
      <c r="F319"/>
      <c r="G319"/>
      <c r="H319"/>
      <c r="I319"/>
      <c r="J319"/>
      <c r="K319"/>
      <c r="L319"/>
      <c r="M319"/>
      <c r="N319"/>
      <c r="O319"/>
      <c r="P319"/>
    </row>
    <row r="320" spans="4:16">
      <c r="D320"/>
      <c r="E320"/>
      <c r="F320"/>
      <c r="G320"/>
      <c r="H320"/>
      <c r="I320"/>
      <c r="J320"/>
      <c r="K320"/>
      <c r="L320"/>
      <c r="M320"/>
      <c r="N320"/>
      <c r="O320"/>
      <c r="P320"/>
    </row>
    <row r="321" spans="4:16">
      <c r="D321"/>
      <c r="E321"/>
      <c r="F321"/>
      <c r="G321"/>
      <c r="H321"/>
      <c r="I321"/>
      <c r="J321"/>
      <c r="K321"/>
      <c r="L321"/>
      <c r="M321"/>
      <c r="N321"/>
      <c r="O321"/>
      <c r="P321"/>
    </row>
    <row r="322" spans="4:16">
      <c r="D322"/>
      <c r="E322"/>
      <c r="F322"/>
      <c r="G322"/>
      <c r="H322"/>
      <c r="I322"/>
      <c r="J322"/>
      <c r="K322"/>
      <c r="L322"/>
      <c r="M322"/>
      <c r="N322"/>
      <c r="O322"/>
      <c r="P322"/>
    </row>
    <row r="323" spans="4:16">
      <c r="D323"/>
      <c r="E323"/>
      <c r="F323"/>
      <c r="G323"/>
      <c r="H323"/>
      <c r="I323"/>
      <c r="J323"/>
      <c r="K323"/>
      <c r="L323"/>
      <c r="M323"/>
      <c r="N323"/>
      <c r="O323"/>
      <c r="P323"/>
    </row>
    <row r="324" spans="4:16">
      <c r="D324"/>
      <c r="E324"/>
      <c r="F324"/>
      <c r="G324"/>
      <c r="H324"/>
      <c r="I324"/>
      <c r="J324"/>
      <c r="K324"/>
      <c r="L324"/>
      <c r="M324"/>
      <c r="N324"/>
      <c r="O324"/>
      <c r="P324"/>
    </row>
    <row r="325" spans="4:16">
      <c r="D325"/>
      <c r="E325"/>
      <c r="F325"/>
      <c r="G325"/>
      <c r="H325"/>
      <c r="I325"/>
      <c r="J325"/>
      <c r="K325"/>
      <c r="L325"/>
      <c r="M325"/>
      <c r="N325"/>
      <c r="O325"/>
      <c r="P325"/>
    </row>
    <row r="326" spans="4:16">
      <c r="D326"/>
      <c r="E326"/>
      <c r="F326"/>
      <c r="G326"/>
      <c r="H326"/>
      <c r="I326"/>
      <c r="J326"/>
      <c r="K326"/>
      <c r="L326"/>
      <c r="M326"/>
      <c r="N326"/>
      <c r="O326"/>
      <c r="P326"/>
    </row>
    <row r="327" spans="4:16">
      <c r="D327"/>
      <c r="E327"/>
      <c r="F327"/>
      <c r="G327"/>
      <c r="H327"/>
      <c r="I327"/>
      <c r="J327"/>
      <c r="K327"/>
      <c r="L327"/>
      <c r="M327"/>
      <c r="N327"/>
      <c r="O327"/>
      <c r="P327"/>
    </row>
    <row r="328" spans="4:16">
      <c r="D328"/>
      <c r="E328"/>
      <c r="F328"/>
      <c r="G328"/>
      <c r="H328"/>
      <c r="I328"/>
      <c r="J328"/>
      <c r="K328"/>
      <c r="L328"/>
      <c r="M328"/>
      <c r="N328"/>
      <c r="O328"/>
      <c r="P328"/>
    </row>
    <row r="329" spans="4:16">
      <c r="D329"/>
      <c r="E329"/>
      <c r="F329"/>
      <c r="G329"/>
      <c r="H329"/>
      <c r="I329"/>
      <c r="J329"/>
      <c r="K329"/>
      <c r="L329"/>
      <c r="M329"/>
      <c r="N329"/>
      <c r="O329"/>
      <c r="P329"/>
    </row>
    <row r="330" spans="4:16">
      <c r="D330"/>
      <c r="E330"/>
      <c r="F330"/>
      <c r="G330"/>
      <c r="H330"/>
      <c r="I330"/>
      <c r="J330"/>
      <c r="K330"/>
      <c r="L330"/>
      <c r="M330"/>
      <c r="N330"/>
      <c r="O330"/>
      <c r="P330"/>
    </row>
    <row r="331" spans="4:16">
      <c r="D331"/>
      <c r="E331"/>
      <c r="F331"/>
      <c r="G331"/>
      <c r="H331"/>
      <c r="I331"/>
      <c r="J331"/>
      <c r="K331"/>
      <c r="L331"/>
      <c r="M331"/>
      <c r="N331"/>
      <c r="O331"/>
      <c r="P331"/>
    </row>
    <row r="332" spans="4:16">
      <c r="D332"/>
      <c r="E332"/>
      <c r="F332"/>
      <c r="G332"/>
      <c r="H332"/>
      <c r="I332"/>
      <c r="J332"/>
      <c r="K332"/>
      <c r="L332"/>
      <c r="M332"/>
      <c r="N332"/>
      <c r="O332"/>
      <c r="P332"/>
    </row>
    <row r="333" spans="4:16">
      <c r="D333"/>
      <c r="E333"/>
      <c r="F333"/>
      <c r="G333"/>
      <c r="H333"/>
      <c r="I333"/>
      <c r="J333"/>
      <c r="K333"/>
      <c r="L333"/>
      <c r="M333"/>
      <c r="N333"/>
      <c r="O333"/>
      <c r="P333"/>
    </row>
    <row r="334" spans="4:16">
      <c r="D334"/>
      <c r="E334"/>
      <c r="F334"/>
      <c r="G334"/>
      <c r="H334"/>
      <c r="I334"/>
      <c r="J334"/>
      <c r="K334"/>
      <c r="L334"/>
      <c r="M334"/>
      <c r="N334"/>
      <c r="O334"/>
      <c r="P334"/>
    </row>
    <row r="335" spans="4:16">
      <c r="D335"/>
      <c r="E335"/>
      <c r="F335"/>
      <c r="G335"/>
      <c r="H335"/>
      <c r="I335"/>
      <c r="J335"/>
      <c r="K335"/>
      <c r="L335"/>
      <c r="M335"/>
      <c r="N335"/>
      <c r="O335"/>
      <c r="P335"/>
    </row>
    <row r="336" spans="4:16">
      <c r="D336"/>
      <c r="E336"/>
      <c r="F336"/>
      <c r="G336"/>
      <c r="H336"/>
      <c r="I336"/>
      <c r="J336"/>
      <c r="K336"/>
      <c r="L336"/>
      <c r="M336"/>
      <c r="N336"/>
      <c r="O336"/>
      <c r="P336"/>
    </row>
    <row r="337" spans="4:16">
      <c r="D337"/>
      <c r="E337"/>
      <c r="F337"/>
      <c r="G337"/>
      <c r="H337"/>
      <c r="I337"/>
      <c r="J337"/>
      <c r="K337"/>
      <c r="L337"/>
      <c r="M337"/>
      <c r="N337"/>
      <c r="O337"/>
      <c r="P337"/>
    </row>
    <row r="338" spans="4:16">
      <c r="D338"/>
      <c r="E338"/>
      <c r="F338"/>
      <c r="G338"/>
      <c r="H338"/>
      <c r="I338"/>
      <c r="J338"/>
      <c r="K338"/>
      <c r="L338"/>
      <c r="M338"/>
      <c r="N338"/>
      <c r="O338"/>
      <c r="P338"/>
    </row>
    <row r="339" spans="4:16">
      <c r="D339"/>
      <c r="E339"/>
      <c r="F339"/>
      <c r="G339"/>
      <c r="H339"/>
      <c r="I339"/>
      <c r="J339"/>
      <c r="K339"/>
      <c r="L339"/>
      <c r="M339"/>
      <c r="N339"/>
      <c r="O339"/>
      <c r="P339"/>
    </row>
    <row r="340" spans="4:16">
      <c r="D340"/>
      <c r="E340"/>
      <c r="F340"/>
      <c r="G340"/>
      <c r="H340"/>
      <c r="I340"/>
      <c r="J340"/>
      <c r="K340"/>
      <c r="L340"/>
      <c r="M340"/>
      <c r="N340"/>
      <c r="O340"/>
      <c r="P340"/>
    </row>
    <row r="341" spans="4:16">
      <c r="D341"/>
      <c r="E341"/>
      <c r="F341"/>
      <c r="G341"/>
      <c r="H341"/>
      <c r="I341"/>
      <c r="J341"/>
      <c r="K341"/>
      <c r="L341"/>
      <c r="M341"/>
      <c r="N341"/>
      <c r="O341"/>
      <c r="P341"/>
    </row>
    <row r="342" spans="4:16">
      <c r="D342"/>
      <c r="E342"/>
      <c r="F342"/>
      <c r="G342"/>
      <c r="H342"/>
      <c r="I342"/>
      <c r="J342"/>
      <c r="K342"/>
      <c r="L342"/>
      <c r="M342"/>
      <c r="N342"/>
      <c r="O342"/>
      <c r="P342"/>
    </row>
    <row r="343" spans="4:16">
      <c r="D343"/>
      <c r="E343"/>
      <c r="F343"/>
      <c r="G343"/>
      <c r="H343"/>
      <c r="I343"/>
      <c r="J343"/>
      <c r="K343"/>
      <c r="L343"/>
      <c r="M343"/>
      <c r="N343"/>
      <c r="O343"/>
      <c r="P343"/>
    </row>
    <row r="344" spans="4:16">
      <c r="D344"/>
      <c r="E344"/>
      <c r="F344"/>
      <c r="G344"/>
      <c r="H344"/>
      <c r="I344"/>
      <c r="J344"/>
      <c r="K344"/>
      <c r="L344"/>
      <c r="M344"/>
      <c r="N344"/>
      <c r="O344"/>
      <c r="P344"/>
    </row>
    <row r="345" spans="4:16">
      <c r="D345"/>
      <c r="E345"/>
      <c r="F345"/>
      <c r="G345"/>
      <c r="H345"/>
      <c r="I345"/>
      <c r="J345"/>
      <c r="K345"/>
      <c r="L345"/>
      <c r="M345"/>
      <c r="N345"/>
      <c r="O345"/>
      <c r="P345"/>
    </row>
    <row r="346" spans="4:16">
      <c r="D346"/>
      <c r="E346"/>
      <c r="F346"/>
      <c r="G346"/>
      <c r="H346"/>
      <c r="I346"/>
      <c r="J346"/>
      <c r="K346"/>
      <c r="L346"/>
      <c r="M346"/>
      <c r="N346"/>
      <c r="O346"/>
      <c r="P346"/>
    </row>
    <row r="347" spans="4:16">
      <c r="D347"/>
      <c r="E347"/>
      <c r="F347"/>
      <c r="G347"/>
      <c r="H347"/>
      <c r="I347"/>
      <c r="J347"/>
      <c r="K347"/>
      <c r="L347"/>
      <c r="M347"/>
      <c r="N347"/>
      <c r="O347"/>
      <c r="P347"/>
    </row>
    <row r="348" spans="4:16">
      <c r="D348"/>
      <c r="E348"/>
      <c r="F348"/>
      <c r="G348"/>
      <c r="H348"/>
      <c r="I348"/>
      <c r="J348"/>
      <c r="K348"/>
      <c r="L348"/>
      <c r="M348"/>
      <c r="N348"/>
      <c r="O348"/>
      <c r="P348"/>
    </row>
    <row r="349" spans="4:16">
      <c r="D349"/>
      <c r="E349"/>
      <c r="F349"/>
      <c r="G349"/>
      <c r="H349"/>
      <c r="I349"/>
      <c r="J349"/>
      <c r="K349"/>
      <c r="L349"/>
      <c r="M349"/>
      <c r="N349"/>
      <c r="O349"/>
      <c r="P349"/>
    </row>
    <row r="350" spans="4:16">
      <c r="D350"/>
      <c r="E350"/>
      <c r="F350"/>
      <c r="G350"/>
      <c r="H350"/>
      <c r="I350"/>
      <c r="J350"/>
      <c r="K350"/>
      <c r="L350"/>
      <c r="M350"/>
      <c r="N350"/>
      <c r="O350"/>
      <c r="P350"/>
    </row>
    <row r="351" spans="4:16">
      <c r="D351"/>
      <c r="E351"/>
      <c r="F351"/>
      <c r="G351"/>
      <c r="H351"/>
      <c r="I351"/>
      <c r="J351"/>
      <c r="K351"/>
      <c r="L351"/>
      <c r="M351"/>
      <c r="N351"/>
      <c r="O351"/>
      <c r="P351"/>
    </row>
    <row r="352" spans="4:16">
      <c r="D352"/>
      <c r="E352"/>
      <c r="F352"/>
      <c r="G352"/>
      <c r="H352"/>
      <c r="I352"/>
      <c r="J352"/>
      <c r="K352"/>
      <c r="L352"/>
      <c r="M352"/>
      <c r="N352"/>
      <c r="O352"/>
      <c r="P352"/>
    </row>
    <row r="353" spans="4:16">
      <c r="D353"/>
      <c r="E353"/>
      <c r="F353"/>
      <c r="G353"/>
      <c r="H353"/>
      <c r="I353"/>
      <c r="J353"/>
      <c r="K353"/>
      <c r="L353"/>
      <c r="M353"/>
      <c r="N353"/>
      <c r="O353"/>
      <c r="P353"/>
    </row>
    <row r="354" spans="4:16">
      <c r="D354"/>
      <c r="E354"/>
      <c r="F354"/>
      <c r="G354"/>
      <c r="H354"/>
      <c r="I354"/>
      <c r="J354"/>
      <c r="K354"/>
      <c r="L354"/>
      <c r="M354"/>
      <c r="N354"/>
      <c r="O354"/>
      <c r="P354"/>
    </row>
    <row r="355" spans="4:16">
      <c r="D355"/>
      <c r="E355"/>
      <c r="F355"/>
      <c r="G355"/>
      <c r="H355"/>
      <c r="I355"/>
      <c r="J355"/>
      <c r="K355"/>
      <c r="L355"/>
      <c r="M355"/>
      <c r="N355"/>
      <c r="O355"/>
      <c r="P355"/>
    </row>
    <row r="356" spans="4:16">
      <c r="D356"/>
      <c r="E356"/>
      <c r="F356"/>
      <c r="G356"/>
      <c r="H356"/>
      <c r="I356"/>
      <c r="J356"/>
      <c r="K356"/>
      <c r="L356"/>
      <c r="M356"/>
      <c r="N356"/>
      <c r="O356"/>
      <c r="P356"/>
    </row>
    <row r="357" spans="4:16">
      <c r="D357"/>
      <c r="E357"/>
      <c r="F357"/>
      <c r="G357"/>
      <c r="H357"/>
      <c r="I357"/>
      <c r="J357"/>
      <c r="K357"/>
      <c r="L357"/>
      <c r="M357"/>
      <c r="N357"/>
      <c r="O357"/>
      <c r="P357"/>
    </row>
    <row r="358" spans="4:16">
      <c r="D358"/>
      <c r="E358"/>
      <c r="F358"/>
      <c r="G358"/>
      <c r="H358"/>
      <c r="I358"/>
      <c r="J358"/>
      <c r="K358"/>
      <c r="L358"/>
      <c r="M358"/>
      <c r="N358"/>
      <c r="O358"/>
      <c r="P358"/>
    </row>
    <row r="359" spans="4:16">
      <c r="D359"/>
      <c r="E359"/>
      <c r="F359"/>
      <c r="G359"/>
      <c r="H359"/>
      <c r="I359"/>
      <c r="J359"/>
      <c r="K359"/>
      <c r="L359"/>
      <c r="M359"/>
      <c r="N359"/>
      <c r="O359"/>
      <c r="P359"/>
    </row>
    <row r="360" spans="4:16">
      <c r="D360"/>
      <c r="E360"/>
      <c r="F360"/>
      <c r="G360"/>
      <c r="H360"/>
      <c r="I360"/>
      <c r="J360"/>
      <c r="K360"/>
      <c r="L360"/>
      <c r="M360"/>
      <c r="N360"/>
      <c r="O360"/>
      <c r="P360"/>
    </row>
    <row r="361" spans="4:16">
      <c r="D361"/>
      <c r="E361"/>
      <c r="F361"/>
      <c r="G361"/>
      <c r="H361"/>
      <c r="I361"/>
      <c r="J361"/>
      <c r="K361"/>
      <c r="L361"/>
      <c r="M361"/>
      <c r="N361"/>
      <c r="O361"/>
      <c r="P361"/>
    </row>
    <row r="362" spans="4:16">
      <c r="D362"/>
      <c r="E362"/>
      <c r="F362"/>
      <c r="G362"/>
      <c r="H362"/>
      <c r="I362"/>
      <c r="J362"/>
      <c r="K362"/>
      <c r="L362"/>
      <c r="M362"/>
      <c r="N362"/>
      <c r="O362"/>
      <c r="P362"/>
    </row>
    <row r="363" spans="4:16">
      <c r="D363"/>
      <c r="E363"/>
      <c r="F363"/>
      <c r="G363"/>
      <c r="H363"/>
      <c r="I363"/>
      <c r="J363"/>
      <c r="K363"/>
      <c r="L363"/>
      <c r="M363"/>
      <c r="N363"/>
      <c r="O363"/>
      <c r="P363"/>
    </row>
    <row r="364" spans="4:16">
      <c r="D364"/>
      <c r="E364"/>
      <c r="F364"/>
      <c r="G364"/>
      <c r="H364"/>
      <c r="I364"/>
      <c r="J364"/>
      <c r="K364"/>
      <c r="L364"/>
      <c r="M364"/>
      <c r="N364"/>
      <c r="O364"/>
      <c r="P364"/>
    </row>
    <row r="365" spans="4:16">
      <c r="D365"/>
      <c r="E365"/>
      <c r="F365"/>
      <c r="G365"/>
      <c r="H365"/>
      <c r="I365"/>
      <c r="J365"/>
      <c r="K365"/>
      <c r="L365"/>
      <c r="M365"/>
      <c r="N365"/>
      <c r="O365"/>
      <c r="P365"/>
    </row>
    <row r="366" spans="4:16">
      <c r="D366"/>
      <c r="E366"/>
      <c r="F366"/>
      <c r="G366"/>
      <c r="H366"/>
      <c r="I366"/>
      <c r="J366"/>
      <c r="K366"/>
      <c r="L366"/>
      <c r="M366"/>
      <c r="N366"/>
      <c r="O366"/>
      <c r="P366"/>
    </row>
    <row r="367" spans="4:16">
      <c r="D367"/>
      <c r="E367"/>
      <c r="F367"/>
      <c r="G367"/>
      <c r="H367"/>
      <c r="I367"/>
      <c r="J367"/>
      <c r="K367"/>
      <c r="L367"/>
      <c r="M367"/>
      <c r="N367"/>
      <c r="O367"/>
      <c r="P367"/>
    </row>
    <row r="368" spans="4:16">
      <c r="D368"/>
      <c r="E368"/>
      <c r="F368"/>
      <c r="G368"/>
      <c r="H368"/>
      <c r="I368"/>
      <c r="J368"/>
      <c r="K368"/>
      <c r="L368"/>
      <c r="M368"/>
      <c r="N368"/>
      <c r="O368"/>
      <c r="P368"/>
    </row>
    <row r="369" spans="4:16">
      <c r="D369"/>
      <c r="E369"/>
      <c r="F369"/>
      <c r="G369"/>
      <c r="H369"/>
      <c r="I369"/>
      <c r="J369"/>
      <c r="K369"/>
      <c r="L369"/>
      <c r="M369"/>
      <c r="N369"/>
      <c r="O369"/>
      <c r="P369"/>
    </row>
    <row r="370" spans="4:16">
      <c r="D370"/>
      <c r="E370"/>
      <c r="F370"/>
      <c r="G370"/>
      <c r="H370"/>
      <c r="I370"/>
      <c r="J370"/>
      <c r="K370"/>
      <c r="L370"/>
      <c r="M370"/>
      <c r="N370"/>
      <c r="O370"/>
      <c r="P370"/>
    </row>
    <row r="371" spans="4:16">
      <c r="D371"/>
      <c r="E371"/>
      <c r="F371"/>
      <c r="G371"/>
      <c r="H371"/>
      <c r="I371"/>
      <c r="J371"/>
      <c r="K371"/>
      <c r="L371"/>
      <c r="M371"/>
      <c r="N371"/>
      <c r="O371"/>
      <c r="P371"/>
    </row>
    <row r="372" spans="4:16">
      <c r="D372"/>
      <c r="E372"/>
      <c r="F372"/>
      <c r="G372"/>
      <c r="H372"/>
      <c r="I372"/>
      <c r="J372"/>
      <c r="K372"/>
      <c r="L372"/>
      <c r="M372"/>
      <c r="N372"/>
      <c r="O372"/>
      <c r="P372"/>
    </row>
    <row r="373" spans="4:16">
      <c r="D373"/>
      <c r="E373"/>
      <c r="F373"/>
      <c r="G373"/>
      <c r="H373"/>
      <c r="I373"/>
      <c r="J373"/>
      <c r="K373"/>
      <c r="L373"/>
      <c r="M373"/>
      <c r="N373"/>
      <c r="O373"/>
      <c r="P373"/>
    </row>
    <row r="374" spans="4:16">
      <c r="D374"/>
      <c r="E374"/>
      <c r="F374"/>
      <c r="G374"/>
      <c r="H374"/>
      <c r="I374"/>
      <c r="J374"/>
      <c r="K374"/>
      <c r="L374"/>
      <c r="M374"/>
      <c r="N374"/>
      <c r="O374"/>
      <c r="P374"/>
    </row>
    <row r="375" spans="4:16">
      <c r="D375"/>
      <c r="E375"/>
      <c r="F375"/>
      <c r="G375"/>
      <c r="H375"/>
      <c r="I375"/>
      <c r="J375"/>
      <c r="K375"/>
      <c r="L375"/>
      <c r="M375"/>
      <c r="N375"/>
      <c r="O375"/>
      <c r="P375"/>
    </row>
    <row r="376" spans="4:16">
      <c r="D376"/>
      <c r="E376"/>
      <c r="F376"/>
      <c r="G376"/>
      <c r="H376"/>
      <c r="I376"/>
      <c r="J376"/>
      <c r="K376"/>
      <c r="L376"/>
      <c r="M376"/>
      <c r="N376"/>
      <c r="O376"/>
      <c r="P376"/>
    </row>
    <row r="377" spans="4:16">
      <c r="D377"/>
      <c r="E377"/>
      <c r="F377"/>
      <c r="G377"/>
      <c r="H377"/>
      <c r="I377"/>
      <c r="J377"/>
      <c r="K377"/>
      <c r="L377"/>
      <c r="M377"/>
      <c r="N377"/>
      <c r="O377"/>
      <c r="P377"/>
    </row>
    <row r="378" spans="4:16">
      <c r="D378"/>
      <c r="E378"/>
      <c r="F378"/>
      <c r="G378"/>
      <c r="H378"/>
      <c r="I378"/>
      <c r="J378"/>
      <c r="K378"/>
      <c r="L378"/>
      <c r="M378"/>
      <c r="N378"/>
      <c r="O378"/>
      <c r="P378"/>
    </row>
    <row r="379" spans="4:16">
      <c r="D379"/>
      <c r="E379"/>
      <c r="F379"/>
      <c r="G379"/>
      <c r="H379"/>
      <c r="I379"/>
      <c r="J379"/>
      <c r="K379"/>
      <c r="L379"/>
      <c r="M379"/>
      <c r="N379"/>
      <c r="O379"/>
      <c r="P379"/>
    </row>
    <row r="380" spans="4:16">
      <c r="D380"/>
      <c r="E380"/>
      <c r="F380"/>
      <c r="G380"/>
      <c r="H380"/>
      <c r="I380"/>
      <c r="J380"/>
      <c r="K380"/>
      <c r="L380"/>
      <c r="M380"/>
      <c r="N380"/>
      <c r="O380"/>
      <c r="P380"/>
    </row>
    <row r="381" spans="4:16">
      <c r="D381"/>
      <c r="E381"/>
      <c r="F381"/>
      <c r="G381"/>
      <c r="H381"/>
      <c r="I381"/>
      <c r="J381"/>
      <c r="K381"/>
      <c r="L381"/>
      <c r="M381"/>
      <c r="N381"/>
      <c r="O381"/>
      <c r="P381"/>
    </row>
    <row r="382" spans="4:16">
      <c r="D382"/>
      <c r="E382"/>
      <c r="F382"/>
      <c r="G382"/>
      <c r="H382"/>
      <c r="I382"/>
      <c r="J382"/>
      <c r="K382"/>
      <c r="L382"/>
      <c r="M382"/>
      <c r="N382"/>
      <c r="O382"/>
      <c r="P382"/>
    </row>
    <row r="383" spans="4:16">
      <c r="D383"/>
      <c r="E383"/>
      <c r="F383"/>
      <c r="G383"/>
      <c r="H383"/>
      <c r="I383"/>
      <c r="J383"/>
      <c r="K383"/>
      <c r="L383"/>
      <c r="M383"/>
      <c r="N383"/>
      <c r="O383"/>
      <c r="P383"/>
    </row>
    <row r="384" spans="4:16">
      <c r="D384"/>
      <c r="E384"/>
      <c r="F384"/>
      <c r="G384"/>
      <c r="H384"/>
      <c r="I384"/>
      <c r="J384"/>
      <c r="K384"/>
      <c r="L384"/>
      <c r="M384"/>
      <c r="N384"/>
      <c r="O384"/>
      <c r="P384"/>
    </row>
    <row r="385" spans="4:16">
      <c r="D385"/>
      <c r="E385"/>
      <c r="F385"/>
      <c r="G385"/>
      <c r="H385"/>
      <c r="I385"/>
      <c r="J385"/>
      <c r="K385"/>
      <c r="L385"/>
      <c r="M385"/>
      <c r="N385"/>
      <c r="O385"/>
      <c r="P385"/>
    </row>
    <row r="386" spans="4:16">
      <c r="D386"/>
      <c r="E386"/>
      <c r="F386"/>
      <c r="G386"/>
      <c r="H386"/>
      <c r="I386"/>
      <c r="J386"/>
      <c r="K386"/>
      <c r="L386"/>
      <c r="M386"/>
      <c r="N386"/>
      <c r="O386"/>
      <c r="P386"/>
    </row>
    <row r="387" spans="4:16">
      <c r="D387"/>
      <c r="E387"/>
      <c r="F387"/>
      <c r="G387"/>
      <c r="H387"/>
      <c r="I387"/>
      <c r="J387"/>
      <c r="K387"/>
      <c r="L387"/>
      <c r="M387"/>
      <c r="N387"/>
      <c r="O387"/>
      <c r="P387"/>
    </row>
    <row r="388" spans="4:16">
      <c r="D388"/>
      <c r="E388"/>
      <c r="F388"/>
      <c r="G388"/>
      <c r="H388"/>
      <c r="I388"/>
      <c r="J388"/>
      <c r="K388"/>
      <c r="L388"/>
      <c r="M388"/>
      <c r="N388"/>
      <c r="O388"/>
      <c r="P388"/>
    </row>
    <row r="389" spans="4:16">
      <c r="D389"/>
      <c r="E389"/>
      <c r="F389"/>
      <c r="G389"/>
      <c r="H389"/>
      <c r="I389"/>
      <c r="J389"/>
      <c r="K389"/>
      <c r="L389"/>
      <c r="M389"/>
      <c r="N389"/>
      <c r="O389"/>
      <c r="P389"/>
    </row>
    <row r="390" spans="4:16">
      <c r="D390"/>
      <c r="E390"/>
      <c r="F390"/>
      <c r="G390"/>
      <c r="H390"/>
      <c r="I390"/>
      <c r="J390"/>
      <c r="K390"/>
      <c r="L390"/>
      <c r="M390"/>
      <c r="N390"/>
      <c r="O390"/>
      <c r="P390"/>
    </row>
    <row r="391" spans="4:16">
      <c r="D391"/>
      <c r="E391"/>
      <c r="F391"/>
      <c r="G391"/>
      <c r="H391"/>
      <c r="I391"/>
      <c r="J391"/>
      <c r="K391"/>
      <c r="L391"/>
      <c r="M391"/>
      <c r="N391"/>
      <c r="O391"/>
      <c r="P391"/>
    </row>
    <row r="392" spans="4:16">
      <c r="D392"/>
      <c r="E392"/>
      <c r="F392"/>
      <c r="G392"/>
      <c r="H392"/>
      <c r="I392"/>
      <c r="J392"/>
      <c r="K392"/>
      <c r="L392"/>
      <c r="M392"/>
      <c r="N392"/>
      <c r="O392"/>
      <c r="P392"/>
    </row>
    <row r="393" spans="4:16">
      <c r="D393"/>
      <c r="E393"/>
      <c r="F393"/>
      <c r="G393"/>
      <c r="H393"/>
      <c r="I393"/>
      <c r="J393"/>
      <c r="K393"/>
      <c r="L393"/>
      <c r="M393"/>
      <c r="N393"/>
      <c r="O393"/>
      <c r="P393"/>
    </row>
    <row r="394" spans="4:16">
      <c r="D394"/>
      <c r="E394"/>
      <c r="F394"/>
      <c r="G394"/>
      <c r="H394"/>
      <c r="I394"/>
      <c r="J394"/>
      <c r="K394"/>
      <c r="L394"/>
      <c r="M394"/>
      <c r="N394"/>
      <c r="O394"/>
      <c r="P394"/>
    </row>
    <row r="395" spans="4:16">
      <c r="D395"/>
      <c r="E395"/>
      <c r="F395"/>
      <c r="G395"/>
      <c r="H395"/>
      <c r="I395"/>
      <c r="J395"/>
      <c r="K395"/>
      <c r="L395"/>
      <c r="M395"/>
      <c r="N395"/>
      <c r="O395"/>
      <c r="P395"/>
    </row>
    <row r="396" spans="4:16">
      <c r="D396"/>
      <c r="E396"/>
      <c r="F396"/>
      <c r="G396"/>
      <c r="H396"/>
      <c r="I396"/>
      <c r="J396"/>
      <c r="K396"/>
      <c r="L396"/>
      <c r="M396"/>
      <c r="N396"/>
      <c r="O396"/>
      <c r="P396"/>
    </row>
    <row r="397" spans="4:16">
      <c r="D397"/>
      <c r="E397"/>
      <c r="F397"/>
      <c r="G397"/>
      <c r="H397"/>
      <c r="I397"/>
      <c r="J397"/>
      <c r="K397"/>
      <c r="L397"/>
      <c r="M397"/>
      <c r="N397"/>
      <c r="O397"/>
      <c r="P397"/>
    </row>
    <row r="398" spans="4:16">
      <c r="D398"/>
      <c r="E398"/>
      <c r="F398"/>
      <c r="G398"/>
      <c r="H398"/>
      <c r="I398"/>
      <c r="J398"/>
      <c r="K398"/>
      <c r="L398"/>
      <c r="M398"/>
      <c r="N398"/>
      <c r="O398"/>
      <c r="P398"/>
    </row>
    <row r="399" spans="4:16">
      <c r="D399"/>
      <c r="E399"/>
      <c r="F399"/>
      <c r="G399"/>
      <c r="H399"/>
      <c r="I399"/>
      <c r="J399"/>
      <c r="K399"/>
      <c r="L399"/>
      <c r="M399"/>
      <c r="N399"/>
      <c r="O399"/>
      <c r="P399"/>
    </row>
    <row r="400" spans="4:16">
      <c r="D400"/>
      <c r="E400"/>
      <c r="F400"/>
      <c r="G400"/>
      <c r="H400"/>
      <c r="I400"/>
      <c r="J400"/>
      <c r="K400"/>
      <c r="L400"/>
      <c r="M400"/>
      <c r="N400"/>
      <c r="O400"/>
      <c r="P400"/>
    </row>
    <row r="401" spans="4:16">
      <c r="D401"/>
      <c r="E401"/>
      <c r="F401"/>
      <c r="G401"/>
      <c r="H401"/>
      <c r="I401"/>
      <c r="J401"/>
      <c r="K401"/>
      <c r="L401"/>
      <c r="M401"/>
      <c r="N401"/>
      <c r="O401"/>
      <c r="P401"/>
    </row>
    <row r="402" spans="4:16">
      <c r="D402"/>
      <c r="E402"/>
      <c r="F402"/>
      <c r="G402"/>
      <c r="H402"/>
      <c r="I402"/>
      <c r="J402"/>
      <c r="K402"/>
      <c r="L402"/>
      <c r="M402"/>
      <c r="N402"/>
      <c r="O402"/>
      <c r="P402"/>
    </row>
    <row r="403" spans="4:16">
      <c r="D403"/>
      <c r="E403"/>
      <c r="F403"/>
      <c r="G403"/>
      <c r="H403"/>
      <c r="I403"/>
      <c r="J403"/>
      <c r="K403"/>
      <c r="L403"/>
      <c r="M403"/>
      <c r="N403"/>
      <c r="O403"/>
      <c r="P403"/>
    </row>
    <row r="404" spans="4:16">
      <c r="D404"/>
      <c r="E404"/>
      <c r="F404"/>
      <c r="G404"/>
      <c r="H404"/>
      <c r="I404"/>
      <c r="J404"/>
      <c r="K404"/>
      <c r="L404"/>
      <c r="M404"/>
      <c r="N404"/>
      <c r="O404"/>
      <c r="P404"/>
    </row>
    <row r="405" spans="4:16">
      <c r="D405"/>
      <c r="E405"/>
      <c r="F405"/>
      <c r="G405"/>
      <c r="H405"/>
      <c r="I405"/>
      <c r="J405"/>
      <c r="K405"/>
      <c r="L405"/>
      <c r="M405"/>
      <c r="N405"/>
      <c r="O405"/>
      <c r="P405"/>
    </row>
    <row r="406" spans="4:16">
      <c r="D406"/>
      <c r="E406"/>
      <c r="F406"/>
      <c r="G406"/>
      <c r="H406"/>
      <c r="I406"/>
      <c r="J406"/>
      <c r="K406"/>
      <c r="L406"/>
      <c r="M406"/>
      <c r="N406"/>
      <c r="O406"/>
      <c r="P406"/>
    </row>
    <row r="407" spans="4:16">
      <c r="D407"/>
      <c r="E407"/>
      <c r="F407"/>
      <c r="G407"/>
      <c r="H407"/>
      <c r="I407"/>
      <c r="J407"/>
      <c r="K407"/>
      <c r="L407"/>
      <c r="M407"/>
      <c r="N407"/>
      <c r="O407"/>
      <c r="P407"/>
    </row>
    <row r="408" spans="4:16">
      <c r="D408"/>
      <c r="E408"/>
      <c r="F408"/>
      <c r="G408"/>
      <c r="H408"/>
      <c r="I408"/>
      <c r="J408"/>
      <c r="K408"/>
      <c r="L408"/>
      <c r="M408"/>
      <c r="N408"/>
      <c r="O408"/>
      <c r="P408"/>
    </row>
    <row r="409" spans="4:16">
      <c r="D409"/>
      <c r="E409"/>
      <c r="F409"/>
      <c r="G409"/>
      <c r="H409"/>
      <c r="I409"/>
      <c r="J409"/>
      <c r="K409"/>
      <c r="L409"/>
      <c r="M409"/>
      <c r="N409"/>
      <c r="O409"/>
      <c r="P409"/>
    </row>
    <row r="410" spans="4:16">
      <c r="D410"/>
      <c r="E410"/>
      <c r="F410"/>
      <c r="G410"/>
      <c r="H410"/>
      <c r="I410"/>
      <c r="J410"/>
      <c r="K410"/>
      <c r="L410"/>
      <c r="M410"/>
      <c r="N410"/>
      <c r="O410"/>
      <c r="P410"/>
    </row>
    <row r="411" spans="4:16">
      <c r="D411"/>
      <c r="E411"/>
      <c r="F411"/>
      <c r="G411"/>
      <c r="H411"/>
      <c r="I411"/>
      <c r="J411"/>
      <c r="K411"/>
      <c r="L411"/>
      <c r="M411"/>
      <c r="N411"/>
      <c r="O411"/>
      <c r="P411"/>
    </row>
    <row r="412" spans="4:16">
      <c r="D412"/>
      <c r="E412"/>
      <c r="F412"/>
      <c r="G412"/>
      <c r="H412"/>
      <c r="I412"/>
      <c r="J412"/>
      <c r="K412"/>
      <c r="L412"/>
      <c r="M412"/>
      <c r="N412"/>
      <c r="O412"/>
      <c r="P412"/>
    </row>
    <row r="413" spans="4:16">
      <c r="D413"/>
      <c r="E413"/>
      <c r="F413"/>
      <c r="G413"/>
      <c r="H413"/>
      <c r="I413"/>
      <c r="J413"/>
      <c r="K413"/>
      <c r="L413"/>
      <c r="M413"/>
      <c r="N413"/>
      <c r="O413"/>
      <c r="P413"/>
    </row>
    <row r="414" spans="4:16">
      <c r="D414"/>
      <c r="E414"/>
      <c r="F414"/>
      <c r="G414"/>
      <c r="H414"/>
      <c r="I414"/>
      <c r="J414"/>
      <c r="K414"/>
      <c r="L414"/>
      <c r="M414"/>
      <c r="N414"/>
      <c r="O414"/>
      <c r="P414"/>
    </row>
    <row r="415" spans="4:16">
      <c r="D415"/>
      <c r="E415"/>
      <c r="F415"/>
      <c r="G415"/>
      <c r="H415"/>
      <c r="I415"/>
      <c r="J415"/>
      <c r="K415"/>
      <c r="L415"/>
      <c r="M415"/>
      <c r="N415"/>
      <c r="O415"/>
      <c r="P415"/>
    </row>
    <row r="416" spans="4:16">
      <c r="D416"/>
      <c r="E416"/>
      <c r="F416"/>
      <c r="G416"/>
      <c r="H416"/>
      <c r="I416"/>
      <c r="J416"/>
      <c r="K416"/>
      <c r="L416"/>
      <c r="M416"/>
      <c r="N416"/>
      <c r="O416"/>
      <c r="P416"/>
    </row>
    <row r="417" spans="4:16">
      <c r="D417"/>
      <c r="E417"/>
      <c r="F417"/>
      <c r="G417"/>
      <c r="H417"/>
      <c r="I417"/>
      <c r="J417"/>
      <c r="K417"/>
      <c r="L417"/>
      <c r="M417"/>
      <c r="N417"/>
      <c r="O417"/>
      <c r="P417"/>
    </row>
    <row r="418" spans="4:16">
      <c r="D418"/>
      <c r="E418"/>
      <c r="F418"/>
      <c r="G418"/>
      <c r="H418"/>
      <c r="I418"/>
      <c r="J418"/>
      <c r="K418"/>
      <c r="L418"/>
      <c r="M418"/>
      <c r="N418"/>
      <c r="O418"/>
      <c r="P418"/>
    </row>
    <row r="419" spans="4:16">
      <c r="D419"/>
      <c r="E419"/>
      <c r="F419"/>
      <c r="G419"/>
      <c r="H419"/>
      <c r="I419"/>
      <c r="J419"/>
      <c r="K419"/>
      <c r="L419"/>
      <c r="M419"/>
      <c r="N419"/>
      <c r="O419"/>
      <c r="P419"/>
    </row>
    <row r="420" spans="4:16">
      <c r="D420"/>
      <c r="E420"/>
      <c r="F420"/>
      <c r="G420"/>
      <c r="H420"/>
      <c r="I420"/>
      <c r="J420"/>
      <c r="K420"/>
      <c r="L420"/>
      <c r="M420"/>
      <c r="N420"/>
      <c r="O420"/>
      <c r="P420"/>
    </row>
    <row r="421" spans="4:16">
      <c r="D421"/>
      <c r="E421"/>
      <c r="F421"/>
      <c r="G421"/>
      <c r="H421"/>
      <c r="I421"/>
      <c r="J421"/>
      <c r="K421"/>
      <c r="L421"/>
      <c r="M421"/>
      <c r="N421"/>
      <c r="O421"/>
      <c r="P421"/>
    </row>
    <row r="422" spans="4:16">
      <c r="D422"/>
      <c r="E422"/>
      <c r="F422"/>
      <c r="G422"/>
      <c r="H422"/>
      <c r="I422"/>
      <c r="J422"/>
      <c r="K422"/>
      <c r="L422"/>
      <c r="M422"/>
      <c r="N422"/>
      <c r="O422"/>
      <c r="P422"/>
    </row>
    <row r="423" spans="4:16">
      <c r="D423"/>
      <c r="E423"/>
      <c r="F423"/>
      <c r="G423"/>
      <c r="H423"/>
      <c r="I423"/>
      <c r="J423"/>
      <c r="K423"/>
      <c r="L423"/>
      <c r="M423"/>
      <c r="N423"/>
      <c r="O423"/>
      <c r="P423"/>
    </row>
    <row r="424" spans="4:16">
      <c r="D424"/>
      <c r="E424"/>
      <c r="F424"/>
      <c r="G424"/>
      <c r="H424"/>
      <c r="I424"/>
      <c r="J424"/>
      <c r="K424"/>
      <c r="L424"/>
      <c r="M424"/>
      <c r="N424"/>
      <c r="O424"/>
      <c r="P424"/>
    </row>
    <row r="425" spans="4:16">
      <c r="D425"/>
      <c r="E425"/>
      <c r="F425"/>
      <c r="G425"/>
      <c r="H425"/>
      <c r="I425"/>
      <c r="J425"/>
      <c r="K425"/>
      <c r="L425"/>
      <c r="M425"/>
      <c r="N425"/>
      <c r="O425"/>
      <c r="P425"/>
    </row>
    <row r="426" spans="4:16">
      <c r="D426"/>
      <c r="E426"/>
      <c r="F426"/>
      <c r="G426"/>
      <c r="H426"/>
      <c r="I426"/>
      <c r="J426"/>
      <c r="K426"/>
      <c r="L426"/>
      <c r="M426"/>
      <c r="N426"/>
      <c r="O426"/>
      <c r="P426"/>
    </row>
    <row r="427" spans="4:16">
      <c r="D427"/>
      <c r="E427"/>
      <c r="F427"/>
      <c r="G427"/>
      <c r="H427"/>
      <c r="I427"/>
      <c r="J427"/>
      <c r="K427"/>
      <c r="L427"/>
      <c r="M427"/>
      <c r="N427"/>
      <c r="O427"/>
      <c r="P427"/>
    </row>
    <row r="428" spans="4:16">
      <c r="D428"/>
      <c r="E428"/>
      <c r="F428"/>
      <c r="G428"/>
      <c r="H428"/>
      <c r="I428"/>
      <c r="J428"/>
      <c r="K428"/>
      <c r="L428"/>
      <c r="M428"/>
      <c r="N428"/>
      <c r="O428"/>
      <c r="P428"/>
    </row>
    <row r="429" spans="4:16">
      <c r="D429"/>
      <c r="E429"/>
      <c r="F429"/>
      <c r="G429"/>
      <c r="H429"/>
      <c r="I429"/>
      <c r="J429"/>
      <c r="K429"/>
      <c r="L429"/>
      <c r="M429"/>
      <c r="N429"/>
      <c r="O429"/>
      <c r="P429"/>
    </row>
    <row r="430" spans="4:16">
      <c r="D430"/>
      <c r="E430"/>
      <c r="F430"/>
      <c r="G430"/>
      <c r="H430"/>
      <c r="I430"/>
      <c r="J430"/>
      <c r="K430"/>
      <c r="L430"/>
      <c r="M430"/>
      <c r="N430"/>
      <c r="O430"/>
      <c r="P430"/>
    </row>
    <row r="431" spans="4:16">
      <c r="D431"/>
      <c r="E431"/>
      <c r="F431"/>
      <c r="G431"/>
      <c r="H431"/>
      <c r="I431"/>
      <c r="J431"/>
      <c r="K431"/>
      <c r="L431"/>
      <c r="M431"/>
      <c r="N431"/>
      <c r="O431"/>
      <c r="P431"/>
    </row>
    <row r="432" spans="4:16">
      <c r="D432"/>
      <c r="E432"/>
      <c r="F432"/>
      <c r="G432"/>
      <c r="H432"/>
      <c r="I432"/>
      <c r="J432"/>
      <c r="K432"/>
      <c r="L432"/>
      <c r="M432"/>
      <c r="N432"/>
      <c r="O432"/>
      <c r="P432"/>
    </row>
    <row r="433" spans="4:16">
      <c r="D433"/>
      <c r="E433"/>
      <c r="F433"/>
      <c r="G433"/>
      <c r="H433"/>
      <c r="I433"/>
      <c r="J433"/>
      <c r="K433"/>
      <c r="L433"/>
      <c r="M433"/>
      <c r="N433"/>
      <c r="O433"/>
      <c r="P433"/>
    </row>
    <row r="434" spans="4:16">
      <c r="D434"/>
      <c r="E434"/>
      <c r="F434"/>
      <c r="G434"/>
      <c r="H434"/>
      <c r="I434"/>
      <c r="J434"/>
      <c r="K434"/>
      <c r="L434"/>
      <c r="M434"/>
      <c r="N434"/>
      <c r="O434"/>
      <c r="P434"/>
    </row>
    <row r="435" spans="4:16">
      <c r="D435"/>
      <c r="E435"/>
      <c r="F435"/>
      <c r="G435"/>
      <c r="H435"/>
      <c r="I435"/>
      <c r="J435"/>
      <c r="K435"/>
      <c r="L435"/>
      <c r="M435"/>
      <c r="N435"/>
      <c r="O435"/>
      <c r="P435"/>
    </row>
    <row r="436" spans="4:16">
      <c r="D436"/>
      <c r="E436"/>
      <c r="F436"/>
      <c r="G436"/>
      <c r="H436"/>
      <c r="I436"/>
      <c r="J436"/>
      <c r="K436"/>
      <c r="L436"/>
      <c r="M436"/>
      <c r="N436"/>
      <c r="O436"/>
      <c r="P436"/>
    </row>
    <row r="437" spans="4:16">
      <c r="D437"/>
      <c r="E437"/>
      <c r="F437"/>
      <c r="G437"/>
      <c r="H437"/>
      <c r="I437"/>
      <c r="J437"/>
      <c r="K437"/>
      <c r="L437"/>
      <c r="M437"/>
      <c r="N437"/>
      <c r="O437"/>
      <c r="P437"/>
    </row>
    <row r="438" spans="4:16">
      <c r="D438"/>
      <c r="E438"/>
      <c r="F438"/>
      <c r="G438"/>
      <c r="H438"/>
      <c r="I438"/>
      <c r="J438"/>
      <c r="K438"/>
      <c r="L438"/>
      <c r="M438"/>
      <c r="N438"/>
      <c r="O438"/>
      <c r="P438"/>
    </row>
    <row r="439" spans="4:16">
      <c r="D439"/>
      <c r="E439"/>
      <c r="F439"/>
      <c r="G439"/>
      <c r="H439"/>
      <c r="I439"/>
      <c r="J439"/>
      <c r="K439"/>
      <c r="L439"/>
      <c r="M439"/>
      <c r="N439"/>
      <c r="O439"/>
      <c r="P439"/>
    </row>
    <row r="440" spans="4:16">
      <c r="D440"/>
      <c r="E440"/>
      <c r="F440"/>
      <c r="G440"/>
      <c r="H440"/>
      <c r="I440"/>
      <c r="J440"/>
      <c r="K440"/>
      <c r="L440"/>
      <c r="M440"/>
      <c r="N440"/>
      <c r="O440"/>
      <c r="P440"/>
    </row>
    <row r="441" spans="4:16">
      <c r="D441"/>
      <c r="E441"/>
      <c r="F441"/>
      <c r="G441"/>
      <c r="H441"/>
      <c r="I441"/>
      <c r="J441"/>
      <c r="K441"/>
      <c r="L441"/>
      <c r="M441"/>
      <c r="N441"/>
      <c r="O441"/>
      <c r="P441"/>
    </row>
    <row r="442" spans="4:16">
      <c r="D442"/>
      <c r="E442"/>
      <c r="F442"/>
      <c r="G442"/>
      <c r="H442"/>
      <c r="I442"/>
      <c r="J442"/>
      <c r="K442"/>
      <c r="L442"/>
      <c r="M442"/>
      <c r="N442"/>
      <c r="O442"/>
      <c r="P442"/>
    </row>
    <row r="443" spans="4:16">
      <c r="D443"/>
      <c r="E443"/>
      <c r="F443"/>
      <c r="G443"/>
      <c r="H443"/>
      <c r="I443"/>
      <c r="J443"/>
      <c r="K443"/>
      <c r="L443"/>
      <c r="M443"/>
      <c r="N443"/>
      <c r="O443"/>
      <c r="P443"/>
    </row>
    <row r="444" spans="4:16">
      <c r="D444"/>
      <c r="E444"/>
      <c r="F444"/>
      <c r="G444"/>
      <c r="H444"/>
      <c r="I444"/>
      <c r="J444"/>
      <c r="K444"/>
      <c r="L444"/>
      <c r="M444"/>
      <c r="N444"/>
      <c r="O444"/>
      <c r="P444"/>
    </row>
    <row r="445" spans="4:16">
      <c r="D445"/>
      <c r="E445"/>
      <c r="F445"/>
      <c r="G445"/>
      <c r="H445"/>
      <c r="I445"/>
      <c r="J445"/>
      <c r="K445"/>
      <c r="L445"/>
      <c r="M445"/>
      <c r="N445"/>
      <c r="O445"/>
      <c r="P445"/>
    </row>
    <row r="446" spans="4:16">
      <c r="D446"/>
      <c r="E446"/>
      <c r="F446"/>
      <c r="G446"/>
      <c r="H446"/>
      <c r="I446"/>
      <c r="J446"/>
      <c r="K446"/>
      <c r="L446"/>
      <c r="M446"/>
      <c r="N446"/>
      <c r="O446"/>
      <c r="P446"/>
    </row>
    <row r="447" spans="4:16">
      <c r="D447"/>
      <c r="E447"/>
      <c r="F447"/>
      <c r="G447"/>
      <c r="H447"/>
      <c r="I447"/>
      <c r="J447"/>
      <c r="K447"/>
      <c r="L447"/>
      <c r="M447"/>
      <c r="N447"/>
      <c r="O447"/>
      <c r="P447"/>
    </row>
    <row r="448" spans="4:16">
      <c r="D448"/>
      <c r="E448"/>
      <c r="F448"/>
      <c r="G448"/>
      <c r="H448"/>
      <c r="I448"/>
      <c r="J448"/>
      <c r="K448"/>
      <c r="L448"/>
      <c r="M448"/>
      <c r="N448"/>
      <c r="O448"/>
      <c r="P448"/>
    </row>
    <row r="449" spans="4:16">
      <c r="D449"/>
      <c r="E449"/>
      <c r="F449"/>
      <c r="G449"/>
      <c r="H449"/>
      <c r="I449"/>
      <c r="J449"/>
      <c r="K449"/>
      <c r="L449"/>
      <c r="M449"/>
      <c r="N449"/>
      <c r="O449"/>
      <c r="P449"/>
    </row>
    <row r="450" spans="4:16">
      <c r="D450"/>
      <c r="E450"/>
      <c r="F450"/>
      <c r="G450"/>
      <c r="H450"/>
      <c r="I450"/>
      <c r="J450"/>
      <c r="K450"/>
      <c r="L450"/>
      <c r="M450"/>
      <c r="N450"/>
      <c r="O450"/>
      <c r="P450"/>
    </row>
    <row r="451" spans="4:16">
      <c r="D451"/>
      <c r="E451"/>
      <c r="F451"/>
      <c r="G451"/>
      <c r="H451"/>
      <c r="I451"/>
      <c r="J451"/>
      <c r="K451"/>
      <c r="L451"/>
      <c r="M451"/>
      <c r="N451"/>
      <c r="O451"/>
      <c r="P451"/>
    </row>
    <row r="452" spans="4:16">
      <c r="D452"/>
      <c r="E452"/>
      <c r="F452"/>
      <c r="G452"/>
      <c r="H452"/>
      <c r="I452"/>
      <c r="J452"/>
      <c r="K452"/>
      <c r="L452"/>
      <c r="M452"/>
      <c r="N452"/>
      <c r="O452"/>
      <c r="P452"/>
    </row>
    <row r="453" spans="4:16">
      <c r="D453"/>
      <c r="E453"/>
      <c r="F453"/>
      <c r="G453"/>
      <c r="H453"/>
      <c r="I453"/>
      <c r="J453"/>
      <c r="K453"/>
      <c r="L453"/>
      <c r="M453"/>
      <c r="N453"/>
      <c r="O453"/>
      <c r="P453"/>
    </row>
    <row r="454" spans="4:16">
      <c r="D454"/>
      <c r="E454"/>
      <c r="F454"/>
      <c r="G454"/>
      <c r="H454"/>
      <c r="I454"/>
      <c r="J454"/>
      <c r="K454"/>
      <c r="L454"/>
      <c r="M454"/>
      <c r="N454"/>
      <c r="O454"/>
      <c r="P454"/>
    </row>
    <row r="455" spans="4:16">
      <c r="D455"/>
      <c r="E455"/>
      <c r="F455"/>
      <c r="G455"/>
      <c r="H455"/>
      <c r="I455"/>
      <c r="J455"/>
      <c r="K455"/>
      <c r="L455"/>
      <c r="M455"/>
      <c r="N455"/>
      <c r="O455"/>
      <c r="P455"/>
    </row>
    <row r="456" spans="4:16">
      <c r="D456"/>
      <c r="E456"/>
      <c r="F456"/>
      <c r="G456"/>
      <c r="H456"/>
      <c r="I456"/>
      <c r="J456"/>
      <c r="K456"/>
      <c r="L456"/>
      <c r="M456"/>
      <c r="N456"/>
      <c r="O456"/>
      <c r="P456"/>
    </row>
    <row r="457" spans="4:16">
      <c r="D457"/>
      <c r="E457"/>
      <c r="F457"/>
      <c r="G457"/>
      <c r="H457"/>
      <c r="I457"/>
      <c r="J457"/>
      <c r="K457"/>
      <c r="L457"/>
      <c r="M457"/>
      <c r="N457"/>
      <c r="O457"/>
      <c r="P457"/>
    </row>
    <row r="458" spans="4:16">
      <c r="D458"/>
      <c r="E458"/>
      <c r="F458"/>
      <c r="G458"/>
      <c r="H458"/>
      <c r="I458"/>
      <c r="J458"/>
      <c r="K458"/>
      <c r="L458"/>
      <c r="M458"/>
      <c r="N458"/>
      <c r="O458"/>
      <c r="P458"/>
    </row>
    <row r="459" spans="4:16">
      <c r="D459"/>
      <c r="E459"/>
      <c r="F459"/>
      <c r="G459"/>
      <c r="H459"/>
      <c r="I459"/>
      <c r="J459"/>
      <c r="K459"/>
      <c r="L459"/>
      <c r="M459"/>
      <c r="N459"/>
      <c r="O459"/>
      <c r="P459"/>
    </row>
    <row r="460" spans="4:16">
      <c r="D460"/>
      <c r="E460"/>
      <c r="F460"/>
      <c r="G460"/>
      <c r="H460"/>
      <c r="I460"/>
      <c r="J460"/>
      <c r="K460"/>
      <c r="L460"/>
      <c r="M460"/>
      <c r="N460"/>
      <c r="O460"/>
      <c r="P460"/>
    </row>
    <row r="461" spans="4:16">
      <c r="D461"/>
      <c r="E461"/>
      <c r="F461"/>
      <c r="G461"/>
      <c r="H461"/>
      <c r="I461"/>
      <c r="J461"/>
      <c r="K461"/>
      <c r="L461"/>
      <c r="M461"/>
      <c r="N461"/>
      <c r="O461"/>
      <c r="P461"/>
    </row>
    <row r="462" spans="4:16">
      <c r="D462"/>
      <c r="E462"/>
      <c r="F462"/>
      <c r="G462"/>
      <c r="H462"/>
      <c r="I462"/>
      <c r="J462"/>
      <c r="K462"/>
      <c r="L462"/>
      <c r="M462"/>
      <c r="N462"/>
      <c r="O462"/>
      <c r="P462"/>
    </row>
    <row r="463" spans="4:16">
      <c r="D463"/>
      <c r="E463"/>
      <c r="F463"/>
      <c r="G463"/>
      <c r="H463"/>
      <c r="I463"/>
      <c r="J463"/>
      <c r="K463"/>
      <c r="L463"/>
      <c r="M463"/>
      <c r="N463"/>
      <c r="O463"/>
      <c r="P463"/>
    </row>
    <row r="464" spans="4:16">
      <c r="D464"/>
      <c r="E464"/>
      <c r="F464"/>
      <c r="G464"/>
      <c r="H464"/>
      <c r="I464"/>
      <c r="J464"/>
      <c r="K464"/>
      <c r="L464"/>
      <c r="M464"/>
      <c r="N464"/>
      <c r="O464"/>
      <c r="P464"/>
    </row>
    <row r="465" spans="4:16">
      <c r="D465"/>
      <c r="E465"/>
      <c r="F465"/>
      <c r="G465"/>
      <c r="H465"/>
      <c r="I465"/>
      <c r="J465"/>
      <c r="K465"/>
      <c r="L465"/>
      <c r="M465"/>
      <c r="N465"/>
      <c r="O465"/>
      <c r="P465"/>
    </row>
    <row r="466" spans="4:16">
      <c r="D466"/>
      <c r="E466"/>
      <c r="F466"/>
      <c r="G466"/>
      <c r="H466"/>
      <c r="I466"/>
      <c r="J466"/>
      <c r="K466"/>
      <c r="L466"/>
      <c r="M466"/>
      <c r="N466"/>
      <c r="O466"/>
      <c r="P466"/>
    </row>
    <row r="467" spans="4:16">
      <c r="D467"/>
      <c r="E467"/>
      <c r="F467"/>
      <c r="G467"/>
      <c r="H467"/>
      <c r="I467"/>
      <c r="J467"/>
      <c r="K467"/>
      <c r="L467"/>
      <c r="M467"/>
      <c r="N467"/>
      <c r="O467"/>
      <c r="P467"/>
    </row>
    <row r="468" spans="4:16">
      <c r="D468"/>
      <c r="E468"/>
      <c r="F468"/>
      <c r="G468"/>
      <c r="H468"/>
      <c r="I468"/>
      <c r="J468"/>
      <c r="K468"/>
      <c r="L468"/>
      <c r="M468"/>
      <c r="N468"/>
      <c r="O468"/>
      <c r="P468"/>
    </row>
    <row r="469" spans="4:16">
      <c r="D469"/>
      <c r="E469"/>
      <c r="F469"/>
      <c r="G469"/>
      <c r="H469"/>
      <c r="I469"/>
      <c r="J469"/>
      <c r="K469"/>
      <c r="L469"/>
      <c r="M469"/>
      <c r="N469"/>
      <c r="O469"/>
      <c r="P469"/>
    </row>
    <row r="470" spans="4:16">
      <c r="D470"/>
      <c r="E470"/>
      <c r="F470"/>
      <c r="G470"/>
      <c r="H470"/>
      <c r="I470"/>
      <c r="J470"/>
      <c r="K470"/>
      <c r="L470"/>
      <c r="M470"/>
      <c r="N470"/>
      <c r="O470"/>
      <c r="P470"/>
    </row>
    <row r="471" spans="4:16">
      <c r="D471"/>
      <c r="E471"/>
      <c r="F471"/>
      <c r="G471"/>
      <c r="H471"/>
      <c r="I471"/>
      <c r="J471"/>
      <c r="K471"/>
      <c r="L471"/>
      <c r="M471"/>
      <c r="N471"/>
      <c r="O471"/>
      <c r="P471"/>
    </row>
    <row r="472" spans="4:16">
      <c r="D472"/>
      <c r="E472"/>
      <c r="F472"/>
      <c r="G472"/>
      <c r="H472"/>
      <c r="I472"/>
      <c r="J472"/>
      <c r="K472"/>
      <c r="L472"/>
      <c r="M472"/>
      <c r="N472"/>
      <c r="O472"/>
      <c r="P472"/>
    </row>
    <row r="473" spans="4:16">
      <c r="D473"/>
      <c r="E473"/>
      <c r="F473"/>
      <c r="G473"/>
      <c r="H473"/>
      <c r="I473"/>
      <c r="J473"/>
      <c r="K473"/>
      <c r="L473"/>
      <c r="M473"/>
      <c r="N473"/>
      <c r="O473"/>
      <c r="P473"/>
    </row>
    <row r="474" spans="4:16">
      <c r="D474"/>
      <c r="E474"/>
      <c r="F474"/>
      <c r="G474"/>
      <c r="H474"/>
      <c r="I474"/>
      <c r="J474"/>
      <c r="K474"/>
      <c r="L474"/>
      <c r="M474"/>
      <c r="N474"/>
      <c r="O474"/>
      <c r="P474"/>
    </row>
    <row r="475" spans="4:16">
      <c r="D475"/>
      <c r="E475"/>
      <c r="F475"/>
      <c r="G475"/>
      <c r="H475"/>
      <c r="I475"/>
      <c r="J475"/>
      <c r="K475"/>
      <c r="L475"/>
      <c r="M475"/>
      <c r="N475"/>
      <c r="O475"/>
      <c r="P475"/>
    </row>
    <row r="476" spans="4:16">
      <c r="D476"/>
      <c r="E476"/>
      <c r="F476"/>
      <c r="G476"/>
      <c r="H476"/>
      <c r="I476"/>
      <c r="J476"/>
      <c r="K476"/>
      <c r="L476"/>
      <c r="M476"/>
      <c r="N476"/>
      <c r="O476"/>
      <c r="P476"/>
    </row>
    <row r="477" spans="4:16">
      <c r="D477"/>
      <c r="E477"/>
      <c r="F477"/>
      <c r="G477"/>
      <c r="H477"/>
      <c r="I477"/>
      <c r="J477"/>
      <c r="K477"/>
      <c r="L477"/>
      <c r="M477"/>
      <c r="N477"/>
      <c r="O477"/>
      <c r="P477"/>
    </row>
  </sheetData>
  <autoFilter ref="A1:A231"/>
  <dataConsolidate/>
  <mergeCells count="175">
    <mergeCell ref="C207:P207"/>
    <mergeCell ref="C209:P209"/>
    <mergeCell ref="C211:P211"/>
    <mergeCell ref="C213:P213"/>
    <mergeCell ref="C215:P215"/>
    <mergeCell ref="C217:P217"/>
    <mergeCell ref="C219:P219"/>
    <mergeCell ref="C221:P221"/>
    <mergeCell ref="C188:P188"/>
    <mergeCell ref="C190:P190"/>
    <mergeCell ref="C192:P192"/>
    <mergeCell ref="C195:P195"/>
    <mergeCell ref="C197:P197"/>
    <mergeCell ref="C199:P199"/>
    <mergeCell ref="C201:P201"/>
    <mergeCell ref="C203:P203"/>
    <mergeCell ref="C205:P205"/>
    <mergeCell ref="C184:P184"/>
    <mergeCell ref="C186:P186"/>
    <mergeCell ref="F95:F97"/>
    <mergeCell ref="E95:E97"/>
    <mergeCell ref="D95:D97"/>
    <mergeCell ref="C95:C97"/>
    <mergeCell ref="F87:F89"/>
    <mergeCell ref="E87:E89"/>
    <mergeCell ref="D87:D89"/>
    <mergeCell ref="C87:C89"/>
    <mergeCell ref="C90:P90"/>
    <mergeCell ref="C92:P92"/>
    <mergeCell ref="C94:P94"/>
    <mergeCell ref="C98:P98"/>
    <mergeCell ref="F120:F122"/>
    <mergeCell ref="E120:E122"/>
    <mergeCell ref="D120:D122"/>
    <mergeCell ref="C120:C122"/>
    <mergeCell ref="E126:E128"/>
    <mergeCell ref="D126:D128"/>
    <mergeCell ref="C126:C128"/>
    <mergeCell ref="C178:P178"/>
    <mergeCell ref="C180:P180"/>
    <mergeCell ref="C182:P182"/>
    <mergeCell ref="F59:F61"/>
    <mergeCell ref="E59:E61"/>
    <mergeCell ref="D59:D61"/>
    <mergeCell ref="C59:C61"/>
    <mergeCell ref="C58:P58"/>
    <mergeCell ref="C62:P62"/>
    <mergeCell ref="C64:P64"/>
    <mergeCell ref="C84:P84"/>
    <mergeCell ref="C86:P86"/>
    <mergeCell ref="C153:P153"/>
    <mergeCell ref="C155:P155"/>
    <mergeCell ref="C157:P157"/>
    <mergeCell ref="C159:P159"/>
    <mergeCell ref="C162:P162"/>
    <mergeCell ref="C164:P164"/>
    <mergeCell ref="C166:P166"/>
    <mergeCell ref="C168:P168"/>
    <mergeCell ref="F228:F229"/>
    <mergeCell ref="E228:E229"/>
    <mergeCell ref="D228:D229"/>
    <mergeCell ref="C228:C229"/>
    <mergeCell ref="F160:F161"/>
    <mergeCell ref="E160:E161"/>
    <mergeCell ref="D160:D161"/>
    <mergeCell ref="C160:C161"/>
    <mergeCell ref="F193:F194"/>
    <mergeCell ref="E193:E194"/>
    <mergeCell ref="D193:D194"/>
    <mergeCell ref="C193:C194"/>
    <mergeCell ref="C170:P170"/>
    <mergeCell ref="C172:P172"/>
    <mergeCell ref="C174:P174"/>
    <mergeCell ref="C176:P176"/>
    <mergeCell ref="F139:F140"/>
    <mergeCell ref="E139:E140"/>
    <mergeCell ref="D139:D140"/>
    <mergeCell ref="C139:C140"/>
    <mergeCell ref="C143:P143"/>
    <mergeCell ref="C145:P145"/>
    <mergeCell ref="C147:P147"/>
    <mergeCell ref="C149:P149"/>
    <mergeCell ref="C151:P151"/>
    <mergeCell ref="C4:C5"/>
    <mergeCell ref="D4:D5"/>
    <mergeCell ref="E4:E5"/>
    <mergeCell ref="F4:F5"/>
    <mergeCell ref="C7:C9"/>
    <mergeCell ref="D7:D9"/>
    <mergeCell ref="E7:E9"/>
    <mergeCell ref="C40:C41"/>
    <mergeCell ref="D40:D41"/>
    <mergeCell ref="E40:E41"/>
    <mergeCell ref="C13:C15"/>
    <mergeCell ref="D13:D15"/>
    <mergeCell ref="E13:E15"/>
    <mergeCell ref="E19:E21"/>
    <mergeCell ref="D19:D21"/>
    <mergeCell ref="C19:C21"/>
    <mergeCell ref="F54:F57"/>
    <mergeCell ref="E54:E57"/>
    <mergeCell ref="D54:D57"/>
    <mergeCell ref="C54:C57"/>
    <mergeCell ref="C42:P42"/>
    <mergeCell ref="C44:P44"/>
    <mergeCell ref="C46:P46"/>
    <mergeCell ref="C48:P48"/>
    <mergeCell ref="C50:P50"/>
    <mergeCell ref="C53:P53"/>
    <mergeCell ref="C22:P22"/>
    <mergeCell ref="C24:P24"/>
    <mergeCell ref="C26:P26"/>
    <mergeCell ref="C28:P28"/>
    <mergeCell ref="C30:P30"/>
    <mergeCell ref="C32:P32"/>
    <mergeCell ref="C34:P34"/>
    <mergeCell ref="C37:P37"/>
    <mergeCell ref="C39:P39"/>
    <mergeCell ref="C3:P3"/>
    <mergeCell ref="C6:P6"/>
    <mergeCell ref="A10:P10"/>
    <mergeCell ref="C119:P119"/>
    <mergeCell ref="C123:P123"/>
    <mergeCell ref="C125:P125"/>
    <mergeCell ref="C129:P129"/>
    <mergeCell ref="C131:P131"/>
    <mergeCell ref="C133:P133"/>
    <mergeCell ref="F7:F9"/>
    <mergeCell ref="F13:F15"/>
    <mergeCell ref="F19:F21"/>
    <mergeCell ref="F40:F41"/>
    <mergeCell ref="F35:F36"/>
    <mergeCell ref="F51:F52"/>
    <mergeCell ref="E51:E52"/>
    <mergeCell ref="D51:D52"/>
    <mergeCell ref="C51:C52"/>
    <mergeCell ref="C35:C36"/>
    <mergeCell ref="D35:D36"/>
    <mergeCell ref="E35:E36"/>
    <mergeCell ref="C12:P12"/>
    <mergeCell ref="C16:P16"/>
    <mergeCell ref="C18:P18"/>
    <mergeCell ref="C66:P66"/>
    <mergeCell ref="C68:P68"/>
    <mergeCell ref="C70:P70"/>
    <mergeCell ref="C72:P72"/>
    <mergeCell ref="C74:P74"/>
    <mergeCell ref="C76:P76"/>
    <mergeCell ref="C78:P78"/>
    <mergeCell ref="C80:P80"/>
    <mergeCell ref="C82:P82"/>
    <mergeCell ref="C223:P223"/>
    <mergeCell ref="C225:P225"/>
    <mergeCell ref="C227:P227"/>
    <mergeCell ref="C230:P230"/>
    <mergeCell ref="C100:P100"/>
    <mergeCell ref="C102:P102"/>
    <mergeCell ref="C104:P104"/>
    <mergeCell ref="C106:P106"/>
    <mergeCell ref="C108:P108"/>
    <mergeCell ref="C110:P110"/>
    <mergeCell ref="C112:P112"/>
    <mergeCell ref="C114:P114"/>
    <mergeCell ref="C116:P116"/>
    <mergeCell ref="F117:F118"/>
    <mergeCell ref="E117:E118"/>
    <mergeCell ref="D117:D118"/>
    <mergeCell ref="C117:C118"/>
    <mergeCell ref="C135:P135"/>
    <mergeCell ref="C138:P138"/>
    <mergeCell ref="C141:P141"/>
    <mergeCell ref="F136:F137"/>
    <mergeCell ref="E136:E137"/>
    <mergeCell ref="D136:D137"/>
    <mergeCell ref="C136:C137"/>
  </mergeCells>
  <phoneticPr fontId="5" type="noConversion"/>
  <pageMargins left="0.7" right="0.7" top="0.75" bottom="0.75" header="0.3" footer="0.3"/>
  <pageSetup paperSize="9" scale="55" orientation="landscape"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B8" sqref="B8:E8"/>
    </sheetView>
  </sheetViews>
  <sheetFormatPr baseColWidth="10" defaultColWidth="8.83203125" defaultRowHeight="14" x14ac:dyDescent="0"/>
  <sheetData>
    <row r="1" spans="1:5" ht="28">
      <c r="A1" s="4" t="s">
        <v>148</v>
      </c>
      <c r="B1" s="4" t="s">
        <v>149</v>
      </c>
      <c r="C1" s="4" t="s">
        <v>150</v>
      </c>
      <c r="D1" s="4" t="s">
        <v>151</v>
      </c>
      <c r="E1" s="5" t="s">
        <v>152</v>
      </c>
    </row>
    <row r="2" spans="1:5">
      <c r="A2" s="6">
        <v>124</v>
      </c>
      <c r="B2" s="6" t="s">
        <v>153</v>
      </c>
      <c r="C2" s="6" t="s">
        <v>154</v>
      </c>
      <c r="D2" s="6">
        <v>1</v>
      </c>
      <c r="E2" s="3">
        <v>84.7072</v>
      </c>
    </row>
    <row r="3" spans="1:5" ht="28">
      <c r="A3" s="6">
        <v>756</v>
      </c>
      <c r="B3" s="6" t="s">
        <v>155</v>
      </c>
      <c r="C3" s="6" t="s">
        <v>156</v>
      </c>
      <c r="D3" s="6">
        <v>1</v>
      </c>
      <c r="E3" s="2">
        <v>92.921000000000006</v>
      </c>
    </row>
    <row r="4" spans="1:5">
      <c r="A4" s="6">
        <v>978</v>
      </c>
      <c r="B4" s="6" t="s">
        <v>157</v>
      </c>
      <c r="C4" s="6" t="s">
        <v>105</v>
      </c>
      <c r="D4" s="6">
        <v>1</v>
      </c>
      <c r="E4" s="2">
        <v>111.7003</v>
      </c>
    </row>
    <row r="5" spans="1:5" ht="42">
      <c r="A5" s="6">
        <v>826</v>
      </c>
      <c r="B5" s="6" t="s">
        <v>158</v>
      </c>
      <c r="C5" s="6" t="s">
        <v>159</v>
      </c>
      <c r="D5" s="6">
        <v>1</v>
      </c>
      <c r="E5" s="2">
        <v>135.4271</v>
      </c>
    </row>
    <row r="6" spans="1:5">
      <c r="A6" s="6">
        <v>392</v>
      </c>
      <c r="B6" s="6" t="s">
        <v>160</v>
      </c>
      <c r="C6" s="6" t="s">
        <v>161</v>
      </c>
      <c r="D6" s="6">
        <v>100</v>
      </c>
      <c r="E6" s="2">
        <v>105.4473</v>
      </c>
    </row>
    <row r="7" spans="1:5">
      <c r="A7" s="6">
        <v>840</v>
      </c>
      <c r="B7" s="6" t="s">
        <v>162</v>
      </c>
      <c r="C7" s="6" t="s">
        <v>163</v>
      </c>
      <c r="D7" s="6">
        <v>1</v>
      </c>
      <c r="E7" s="2">
        <v>85.228399999999993</v>
      </c>
    </row>
    <row r="8" spans="1:5">
      <c r="B8" s="7" t="s">
        <v>164</v>
      </c>
      <c r="C8" s="7" t="s">
        <v>102</v>
      </c>
      <c r="D8" s="7">
        <v>1</v>
      </c>
      <c r="E8">
        <v>1</v>
      </c>
    </row>
  </sheetData>
  <phoneticPr fontId="5" type="noConversion"/>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G16" sqref="G16"/>
    </sheetView>
  </sheetViews>
  <sheetFormatPr baseColWidth="10" defaultColWidth="8.83203125" defaultRowHeight="14" x14ac:dyDescent="0"/>
  <sheetData>
    <row r="1" spans="1:5" ht="28">
      <c r="A1" s="10" t="s">
        <v>148</v>
      </c>
      <c r="B1" s="10" t="s">
        <v>149</v>
      </c>
      <c r="C1" s="10" t="s">
        <v>150</v>
      </c>
      <c r="D1" s="10" t="s">
        <v>151</v>
      </c>
      <c r="E1" s="11" t="s">
        <v>152</v>
      </c>
    </row>
    <row r="2" spans="1:5">
      <c r="A2" s="12">
        <v>124</v>
      </c>
      <c r="B2" s="12" t="s">
        <v>153</v>
      </c>
      <c r="C2" s="12" t="s">
        <v>154</v>
      </c>
      <c r="D2" s="12">
        <v>1</v>
      </c>
      <c r="E2" s="9">
        <v>84.7072</v>
      </c>
    </row>
    <row r="3" spans="1:5" ht="28">
      <c r="A3" s="12">
        <v>756</v>
      </c>
      <c r="B3" s="12" t="s">
        <v>155</v>
      </c>
      <c r="C3" s="12" t="s">
        <v>156</v>
      </c>
      <c r="D3" s="12">
        <v>1</v>
      </c>
      <c r="E3" s="9">
        <v>92.733599999999996</v>
      </c>
    </row>
    <row r="4" spans="1:5">
      <c r="A4" s="12">
        <v>978</v>
      </c>
      <c r="B4" s="12" t="s">
        <v>157</v>
      </c>
      <c r="C4" s="12" t="s">
        <v>105</v>
      </c>
      <c r="D4" s="12">
        <v>1</v>
      </c>
      <c r="E4" s="9">
        <v>111.56780000000001</v>
      </c>
    </row>
    <row r="5" spans="1:5" ht="42">
      <c r="A5" s="12">
        <v>826</v>
      </c>
      <c r="B5" s="12" t="s">
        <v>158</v>
      </c>
      <c r="C5" s="12" t="s">
        <v>159</v>
      </c>
      <c r="D5" s="12">
        <v>1</v>
      </c>
      <c r="E5" s="9">
        <v>135.20089999999999</v>
      </c>
    </row>
    <row r="6" spans="1:5">
      <c r="A6" s="12">
        <v>392</v>
      </c>
      <c r="B6" s="12" t="s">
        <v>160</v>
      </c>
      <c r="C6" s="12" t="s">
        <v>161</v>
      </c>
      <c r="D6" s="12">
        <v>100</v>
      </c>
      <c r="E6" s="9">
        <v>104.8372</v>
      </c>
    </row>
    <row r="7" spans="1:5">
      <c r="A7" s="12">
        <v>840</v>
      </c>
      <c r="B7" s="12" t="s">
        <v>162</v>
      </c>
      <c r="C7" s="12" t="s">
        <v>163</v>
      </c>
      <c r="D7" s="12">
        <v>1</v>
      </c>
      <c r="E7" s="9">
        <v>84.868200000000002</v>
      </c>
    </row>
    <row r="8" spans="1:5">
      <c r="B8" s="7" t="s">
        <v>164</v>
      </c>
      <c r="C8" s="7" t="s">
        <v>102</v>
      </c>
      <c r="D8" s="7">
        <v>1</v>
      </c>
      <c r="E8" s="8">
        <v>1</v>
      </c>
    </row>
  </sheetData>
  <phoneticPr fontId="5" type="noConversion"/>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Sheet3</vt:lpstr>
      <vt:lpstr>Evaluacija</vt:lpstr>
      <vt:lpstr>kursna_lista20120411</vt:lpstr>
      <vt:lpstr>kursna_lista20120412</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Igor Tepavcevic</dc:creator>
  <cp:lastModifiedBy>Tanja Bozic</cp:lastModifiedBy>
  <cp:lastPrinted>2012-04-24T10:40:49Z</cp:lastPrinted>
  <dcterms:created xsi:type="dcterms:W3CDTF">2012-04-12T08:39:41Z</dcterms:created>
  <dcterms:modified xsi:type="dcterms:W3CDTF">2012-04-24T11:31:00Z</dcterms:modified>
</cp:coreProperties>
</file>